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mc:AlternateContent xmlns:mc="http://schemas.openxmlformats.org/markup-compatibility/2006">
    <mc:Choice Requires="x15">
      <x15ac:absPath xmlns:x15ac="http://schemas.microsoft.com/office/spreadsheetml/2010/11/ac" url="S:\Shared\Sales Marketing Implementations\Website Photos\"/>
    </mc:Choice>
  </mc:AlternateContent>
  <xr:revisionPtr revIDLastSave="0" documentId="8_{5155B854-82A3-4FDB-839D-12E3E1E98537}" xr6:coauthVersionLast="46" xr6:coauthVersionMax="46" xr10:uidLastSave="{00000000-0000-0000-0000-000000000000}"/>
  <bookViews>
    <workbookView xWindow="25080" yWindow="-435" windowWidth="29040" windowHeight="15840" firstSheet="1" activeTab="1" xr2:uid="{00000000-000D-0000-FFFF-FFFF00000000}"/>
  </bookViews>
  <sheets>
    <sheet name="Calendar" sheetId="1" state="hidden" r:id="rId1"/>
    <sheet name="PAY DATES" sheetId="3" r:id="rId2"/>
  </sheets>
  <externalReferences>
    <externalReference r:id="rId3"/>
  </externalReferences>
  <definedNames>
    <definedName name="_xlnm._FilterDatabase" localSheetId="0" hidden="1">Calendar!$A:$A</definedName>
    <definedName name="_xlnm._FilterDatabase" localSheetId="1" hidden="1">'PAY DATES'!$C$3:$K$19</definedName>
    <definedName name="DATELIST">[1]DATABASE!$Z$17:$Z$20</definedName>
    <definedName name="_xlnm.Extract" localSheetId="0">Calendar!$L$1</definedName>
    <definedName name="MENU">[1]DATABASE!$P$2:$P$36</definedName>
    <definedName name="TEST">[1]DATABASE!$B$1</definedName>
    <definedName name="TEST1">[1]DATABASE!$T$17</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33" i="1" l="1"/>
  <c r="G432" i="1"/>
  <c r="G431" i="1"/>
  <c r="G430" i="1"/>
  <c r="G429" i="1"/>
  <c r="G428" i="1"/>
  <c r="G427" i="1"/>
  <c r="G426" i="1"/>
  <c r="G425" i="1"/>
  <c r="G424" i="1"/>
  <c r="G423" i="1"/>
  <c r="G422" i="1"/>
  <c r="G421" i="1"/>
  <c r="E422" i="1"/>
  <c r="E423" i="1"/>
  <c r="E424" i="1"/>
  <c r="E425" i="1"/>
  <c r="E426" i="1"/>
  <c r="E427" i="1"/>
  <c r="E428" i="1"/>
  <c r="E429" i="1"/>
  <c r="E430" i="1"/>
  <c r="E431" i="1"/>
  <c r="E432" i="1"/>
  <c r="E433" i="1"/>
  <c r="D422" i="1"/>
  <c r="D423" i="1"/>
  <c r="D424" i="1"/>
  <c r="D425" i="1"/>
  <c r="D426" i="1"/>
  <c r="D427" i="1"/>
  <c r="D428" i="1"/>
  <c r="D429" i="1"/>
  <c r="D430" i="1"/>
  <c r="D431" i="1"/>
  <c r="D432" i="1"/>
  <c r="D433" i="1"/>
  <c r="E360" i="1" l="1"/>
  <c r="D360" i="1"/>
  <c r="E27" i="1" l="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24" i="1"/>
  <c r="E25" i="1"/>
  <c r="E26" i="1"/>
  <c r="E16" i="1"/>
  <c r="E17" i="1"/>
  <c r="E18" i="1"/>
  <c r="E19" i="1"/>
  <c r="E20" i="1"/>
  <c r="E21" i="1"/>
  <c r="E22" i="1"/>
  <c r="E23" i="1"/>
  <c r="E15" i="1"/>
  <c r="E14" i="1"/>
  <c r="E4" i="1"/>
  <c r="E5" i="1"/>
  <c r="E6" i="1"/>
  <c r="E7" i="1"/>
  <c r="E8" i="1"/>
  <c r="E9" i="1"/>
  <c r="E10" i="1"/>
  <c r="E11" i="1"/>
  <c r="E12" i="1"/>
  <c r="E13" i="1"/>
  <c r="E3" i="1"/>
  <c r="E2" i="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3" i="1"/>
  <c r="D2" i="1"/>
  <c r="G3" i="1" l="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2" i="1"/>
  <c r="G7" i="3"/>
  <c r="H3" i="1" l="1"/>
  <c r="G9" i="3" s="1"/>
  <c r="H7" i="1"/>
  <c r="G13" i="3" s="1"/>
  <c r="H11" i="1"/>
  <c r="G17" i="3" s="1"/>
  <c r="H15" i="1"/>
  <c r="H19" i="1"/>
  <c r="H23" i="1"/>
  <c r="H27" i="1"/>
  <c r="H31" i="1"/>
  <c r="H35" i="1"/>
  <c r="H39" i="1"/>
  <c r="H43" i="1"/>
  <c r="H47" i="1"/>
  <c r="H51" i="1"/>
  <c r="H55" i="1"/>
  <c r="H59" i="1"/>
  <c r="H63" i="1"/>
  <c r="H67" i="1"/>
  <c r="H71" i="1"/>
  <c r="H75" i="1"/>
  <c r="H79" i="1"/>
  <c r="H83" i="1"/>
  <c r="H87" i="1"/>
  <c r="H91" i="1"/>
  <c r="H95" i="1"/>
  <c r="H99" i="1"/>
  <c r="H103" i="1"/>
  <c r="H107" i="1"/>
  <c r="H111" i="1"/>
  <c r="H115" i="1"/>
  <c r="H119" i="1"/>
  <c r="H123" i="1"/>
  <c r="H127" i="1"/>
  <c r="H131" i="1"/>
  <c r="H135" i="1"/>
  <c r="H139" i="1"/>
  <c r="H143" i="1"/>
  <c r="H147" i="1"/>
  <c r="H151" i="1"/>
  <c r="H155" i="1"/>
  <c r="H159" i="1"/>
  <c r="H163" i="1"/>
  <c r="H167" i="1"/>
  <c r="H171" i="1"/>
  <c r="H175" i="1"/>
  <c r="H179" i="1"/>
  <c r="H183" i="1"/>
  <c r="H187" i="1"/>
  <c r="H191" i="1"/>
  <c r="H195" i="1"/>
  <c r="H199" i="1"/>
  <c r="H203" i="1"/>
  <c r="H207" i="1"/>
  <c r="H211" i="1"/>
  <c r="H215" i="1"/>
  <c r="H219" i="1"/>
  <c r="H223" i="1"/>
  <c r="H227" i="1"/>
  <c r="H4" i="1"/>
  <c r="G10" i="3" s="1"/>
  <c r="H8" i="1"/>
  <c r="H12" i="1"/>
  <c r="G18" i="3" s="1"/>
  <c r="H16" i="1"/>
  <c r="H20" i="1"/>
  <c r="H24" i="1"/>
  <c r="H28" i="1"/>
  <c r="H32" i="1"/>
  <c r="H36" i="1"/>
  <c r="H40" i="1"/>
  <c r="H44" i="1"/>
  <c r="H48" i="1"/>
  <c r="H52" i="1"/>
  <c r="H56" i="1"/>
  <c r="H60" i="1"/>
  <c r="H64" i="1"/>
  <c r="H68" i="1"/>
  <c r="H72" i="1"/>
  <c r="H76" i="1"/>
  <c r="H80" i="1"/>
  <c r="H84" i="1"/>
  <c r="H88" i="1"/>
  <c r="H92" i="1"/>
  <c r="H96" i="1"/>
  <c r="H100" i="1"/>
  <c r="H104" i="1"/>
  <c r="H108" i="1"/>
  <c r="H112" i="1"/>
  <c r="H116" i="1"/>
  <c r="H120" i="1"/>
  <c r="H124" i="1"/>
  <c r="H128" i="1"/>
  <c r="H132" i="1"/>
  <c r="H136" i="1"/>
  <c r="H140" i="1"/>
  <c r="H144" i="1"/>
  <c r="H148" i="1"/>
  <c r="H152" i="1"/>
  <c r="H156" i="1"/>
  <c r="H160" i="1"/>
  <c r="H164" i="1"/>
  <c r="H168" i="1"/>
  <c r="H172" i="1"/>
  <c r="H176" i="1"/>
  <c r="H180" i="1"/>
  <c r="H184" i="1"/>
  <c r="H188" i="1"/>
  <c r="H192" i="1"/>
  <c r="H196" i="1"/>
  <c r="H200" i="1"/>
  <c r="H204" i="1"/>
  <c r="H208" i="1"/>
  <c r="H212" i="1"/>
  <c r="H216" i="1"/>
  <c r="H5" i="1"/>
  <c r="G11" i="3" s="1"/>
  <c r="H9" i="1"/>
  <c r="G15" i="3" s="1"/>
  <c r="H13" i="1"/>
  <c r="G19" i="3" s="1"/>
  <c r="H17" i="1"/>
  <c r="H21" i="1"/>
  <c r="H25" i="1"/>
  <c r="H29" i="1"/>
  <c r="H33" i="1"/>
  <c r="H37" i="1"/>
  <c r="H41" i="1"/>
  <c r="H45" i="1"/>
  <c r="H49" i="1"/>
  <c r="H53" i="1"/>
  <c r="H57" i="1"/>
  <c r="H61" i="1"/>
  <c r="H65" i="1"/>
  <c r="H69" i="1"/>
  <c r="H73" i="1"/>
  <c r="H77" i="1"/>
  <c r="H81" i="1"/>
  <c r="H85" i="1"/>
  <c r="H89" i="1"/>
  <c r="H93" i="1"/>
  <c r="H97" i="1"/>
  <c r="H101" i="1"/>
  <c r="H105" i="1"/>
  <c r="H109" i="1"/>
  <c r="H113" i="1"/>
  <c r="H117" i="1"/>
  <c r="H121" i="1"/>
  <c r="H125" i="1"/>
  <c r="H129" i="1"/>
  <c r="H133" i="1"/>
  <c r="H137" i="1"/>
  <c r="H141" i="1"/>
  <c r="H145" i="1"/>
  <c r="H149" i="1"/>
  <c r="H153" i="1"/>
  <c r="H157" i="1"/>
  <c r="H161" i="1"/>
  <c r="H165" i="1"/>
  <c r="H169" i="1"/>
  <c r="H173" i="1"/>
  <c r="H177" i="1"/>
  <c r="H181" i="1"/>
  <c r="H185" i="1"/>
  <c r="H189" i="1"/>
  <c r="H193" i="1"/>
  <c r="H197" i="1"/>
  <c r="H201" i="1"/>
  <c r="H205" i="1"/>
  <c r="H209" i="1"/>
  <c r="H213" i="1"/>
  <c r="H217" i="1"/>
  <c r="H221" i="1"/>
  <c r="H225" i="1"/>
  <c r="H229" i="1"/>
  <c r="H233" i="1"/>
  <c r="H237" i="1"/>
  <c r="H241" i="1"/>
  <c r="H245" i="1"/>
  <c r="H249" i="1"/>
  <c r="H253" i="1"/>
  <c r="H257" i="1"/>
  <c r="H261" i="1"/>
  <c r="H265" i="1"/>
  <c r="H269" i="1"/>
  <c r="H273" i="1"/>
  <c r="H277" i="1"/>
  <c r="H281" i="1"/>
  <c r="H285" i="1"/>
  <c r="H289" i="1"/>
  <c r="H293" i="1"/>
  <c r="H297" i="1"/>
  <c r="H301" i="1"/>
  <c r="H305" i="1"/>
  <c r="H309" i="1"/>
  <c r="H313" i="1"/>
  <c r="H317" i="1"/>
  <c r="H321" i="1"/>
  <c r="H325" i="1"/>
  <c r="H329" i="1"/>
  <c r="H333" i="1"/>
  <c r="H337" i="1"/>
  <c r="H341" i="1"/>
  <c r="H6" i="1"/>
  <c r="G12" i="3" s="1"/>
  <c r="H22" i="1"/>
  <c r="H38" i="1"/>
  <c r="H54" i="1"/>
  <c r="H70" i="1"/>
  <c r="H86" i="1"/>
  <c r="H102" i="1"/>
  <c r="H118" i="1"/>
  <c r="H134" i="1"/>
  <c r="H150" i="1"/>
  <c r="H166" i="1"/>
  <c r="H182" i="1"/>
  <c r="H198" i="1"/>
  <c r="H214" i="1"/>
  <c r="H224" i="1"/>
  <c r="H231" i="1"/>
  <c r="H236" i="1"/>
  <c r="H242" i="1"/>
  <c r="H247" i="1"/>
  <c r="H252" i="1"/>
  <c r="H258" i="1"/>
  <c r="H263" i="1"/>
  <c r="H268" i="1"/>
  <c r="H274" i="1"/>
  <c r="H279" i="1"/>
  <c r="H284" i="1"/>
  <c r="H290" i="1"/>
  <c r="H295" i="1"/>
  <c r="H300" i="1"/>
  <c r="H306" i="1"/>
  <c r="H311" i="1"/>
  <c r="H316" i="1"/>
  <c r="H322" i="1"/>
  <c r="H327" i="1"/>
  <c r="H332" i="1"/>
  <c r="H338" i="1"/>
  <c r="H343" i="1"/>
  <c r="H347" i="1"/>
  <c r="H351" i="1"/>
  <c r="H355" i="1"/>
  <c r="H359" i="1"/>
  <c r="H363" i="1"/>
  <c r="H367" i="1"/>
  <c r="H371" i="1"/>
  <c r="H375" i="1"/>
  <c r="H379" i="1"/>
  <c r="H383" i="1"/>
  <c r="H387" i="1"/>
  <c r="H391" i="1"/>
  <c r="H395" i="1"/>
  <c r="H399" i="1"/>
  <c r="H403" i="1"/>
  <c r="H407" i="1"/>
  <c r="H411" i="1"/>
  <c r="H415" i="1"/>
  <c r="H419" i="1"/>
  <c r="H423" i="1"/>
  <c r="H427" i="1"/>
  <c r="H431" i="1"/>
  <c r="H364" i="1"/>
  <c r="H376" i="1"/>
  <c r="H384" i="1"/>
  <c r="H388" i="1"/>
  <c r="H396" i="1"/>
  <c r="H404" i="1"/>
  <c r="H412" i="1"/>
  <c r="H420" i="1"/>
  <c r="H10" i="1"/>
  <c r="P12" i="1" s="1"/>
  <c r="H26" i="1"/>
  <c r="H42" i="1"/>
  <c r="H58" i="1"/>
  <c r="H74" i="1"/>
  <c r="H90" i="1"/>
  <c r="H106" i="1"/>
  <c r="H122" i="1"/>
  <c r="H138" i="1"/>
  <c r="H154" i="1"/>
  <c r="H170" i="1"/>
  <c r="H186" i="1"/>
  <c r="H202" i="1"/>
  <c r="H218" i="1"/>
  <c r="H226" i="1"/>
  <c r="H232" i="1"/>
  <c r="H238" i="1"/>
  <c r="H243" i="1"/>
  <c r="H248" i="1"/>
  <c r="H254" i="1"/>
  <c r="H259" i="1"/>
  <c r="H264" i="1"/>
  <c r="H270" i="1"/>
  <c r="H275" i="1"/>
  <c r="H280" i="1"/>
  <c r="H286" i="1"/>
  <c r="H291" i="1"/>
  <c r="H296" i="1"/>
  <c r="H302" i="1"/>
  <c r="H307" i="1"/>
  <c r="H312" i="1"/>
  <c r="H318" i="1"/>
  <c r="H323" i="1"/>
  <c r="H328" i="1"/>
  <c r="H334" i="1"/>
  <c r="H339" i="1"/>
  <c r="H344" i="1"/>
  <c r="H348" i="1"/>
  <c r="H352" i="1"/>
  <c r="H356" i="1"/>
  <c r="H360" i="1"/>
  <c r="H368" i="1"/>
  <c r="H372" i="1"/>
  <c r="H380" i="1"/>
  <c r="H392" i="1"/>
  <c r="H400" i="1"/>
  <c r="H408" i="1"/>
  <c r="H416" i="1"/>
  <c r="H428" i="1"/>
  <c r="H14" i="1"/>
  <c r="H30" i="1"/>
  <c r="H46" i="1"/>
  <c r="H62" i="1"/>
  <c r="H78" i="1"/>
  <c r="H94" i="1"/>
  <c r="H110" i="1"/>
  <c r="H126" i="1"/>
  <c r="H142" i="1"/>
  <c r="H158" i="1"/>
  <c r="H174" i="1"/>
  <c r="H190" i="1"/>
  <c r="H206" i="1"/>
  <c r="H220" i="1"/>
  <c r="H228" i="1"/>
  <c r="H234" i="1"/>
  <c r="H239" i="1"/>
  <c r="H244" i="1"/>
  <c r="H250" i="1"/>
  <c r="H255" i="1"/>
  <c r="H260" i="1"/>
  <c r="H266" i="1"/>
  <c r="H271" i="1"/>
  <c r="H276" i="1"/>
  <c r="H282" i="1"/>
  <c r="H287" i="1"/>
  <c r="H292" i="1"/>
  <c r="H298" i="1"/>
  <c r="H303" i="1"/>
  <c r="H308" i="1"/>
  <c r="H314" i="1"/>
  <c r="H319" i="1"/>
  <c r="H324" i="1"/>
  <c r="H330" i="1"/>
  <c r="H335" i="1"/>
  <c r="H340" i="1"/>
  <c r="H345" i="1"/>
  <c r="H349" i="1"/>
  <c r="H353" i="1"/>
  <c r="H357" i="1"/>
  <c r="H361" i="1"/>
  <c r="H365" i="1"/>
  <c r="H369" i="1"/>
  <c r="H373" i="1"/>
  <c r="H377" i="1"/>
  <c r="H381" i="1"/>
  <c r="H385" i="1"/>
  <c r="H389" i="1"/>
  <c r="H393" i="1"/>
  <c r="H397" i="1"/>
  <c r="H401" i="1"/>
  <c r="H405" i="1"/>
  <c r="H409" i="1"/>
  <c r="H413" i="1"/>
  <c r="H417" i="1"/>
  <c r="H421" i="1"/>
  <c r="H425" i="1"/>
  <c r="H429" i="1"/>
  <c r="H433" i="1"/>
  <c r="H18" i="1"/>
  <c r="H34" i="1"/>
  <c r="H50" i="1"/>
  <c r="H66" i="1"/>
  <c r="H82" i="1"/>
  <c r="H98" i="1"/>
  <c r="H114" i="1"/>
  <c r="H130" i="1"/>
  <c r="H146" i="1"/>
  <c r="H162" i="1"/>
  <c r="H178" i="1"/>
  <c r="H194" i="1"/>
  <c r="H210" i="1"/>
  <c r="H222" i="1"/>
  <c r="H230" i="1"/>
  <c r="H235" i="1"/>
  <c r="H240" i="1"/>
  <c r="H246" i="1"/>
  <c r="H251" i="1"/>
  <c r="H256" i="1"/>
  <c r="H262" i="1"/>
  <c r="H267" i="1"/>
  <c r="H272" i="1"/>
  <c r="H278" i="1"/>
  <c r="H283" i="1"/>
  <c r="H288" i="1"/>
  <c r="H294" i="1"/>
  <c r="H299" i="1"/>
  <c r="H304" i="1"/>
  <c r="H310" i="1"/>
  <c r="H315" i="1"/>
  <c r="H320" i="1"/>
  <c r="H326" i="1"/>
  <c r="H331" i="1"/>
  <c r="H336" i="1"/>
  <c r="H342" i="1"/>
  <c r="H346" i="1"/>
  <c r="H350" i="1"/>
  <c r="H354" i="1"/>
  <c r="H358" i="1"/>
  <c r="H362" i="1"/>
  <c r="H366" i="1"/>
  <c r="H370" i="1"/>
  <c r="H374" i="1"/>
  <c r="H378" i="1"/>
  <c r="H382" i="1"/>
  <c r="H386" i="1"/>
  <c r="H390" i="1"/>
  <c r="H394" i="1"/>
  <c r="H398" i="1"/>
  <c r="H402" i="1"/>
  <c r="H406" i="1"/>
  <c r="H410" i="1"/>
  <c r="H414" i="1"/>
  <c r="H418" i="1"/>
  <c r="H422" i="1"/>
  <c r="H426" i="1"/>
  <c r="H430" i="1"/>
  <c r="H2" i="1"/>
  <c r="H424" i="1"/>
  <c r="H432" i="1"/>
  <c r="P11" i="1"/>
  <c r="P9" i="1"/>
  <c r="P5" i="1"/>
  <c r="P8" i="1"/>
  <c r="P15" i="1"/>
  <c r="P6" i="1"/>
  <c r="P13" i="1"/>
  <c r="P10" i="1" l="1"/>
  <c r="G14" i="3"/>
  <c r="P4" i="1"/>
  <c r="G8" i="3"/>
  <c r="E8" i="3" s="1"/>
  <c r="P14" i="1"/>
  <c r="P7" i="1"/>
  <c r="E17" i="3"/>
  <c r="F17" i="3"/>
  <c r="E19" i="3"/>
  <c r="F19" i="3"/>
  <c r="E9" i="3"/>
  <c r="F9" i="3"/>
  <c r="E11" i="3"/>
  <c r="F11" i="3"/>
  <c r="E10" i="3"/>
  <c r="F10" i="3"/>
  <c r="E12" i="3"/>
  <c r="F12" i="3"/>
  <c r="E18" i="3"/>
  <c r="F18" i="3"/>
  <c r="E13" i="3"/>
  <c r="F13" i="3"/>
  <c r="E14" i="3"/>
  <c r="F14" i="3"/>
  <c r="E15" i="3"/>
  <c r="F15" i="3"/>
  <c r="F8" i="3" l="1"/>
</calcChain>
</file>

<file path=xl/sharedStrings.xml><?xml version="1.0" encoding="utf-8"?>
<sst xmlns="http://schemas.openxmlformats.org/spreadsheetml/2006/main" count="1014" uniqueCount="90">
  <si>
    <t>Pay day</t>
  </si>
  <si>
    <t>Month</t>
  </si>
  <si>
    <t>Date</t>
  </si>
  <si>
    <t>1st</t>
  </si>
  <si>
    <t>April</t>
  </si>
  <si>
    <t>May</t>
  </si>
  <si>
    <t>2nd</t>
  </si>
  <si>
    <t>June</t>
  </si>
  <si>
    <t>July</t>
  </si>
  <si>
    <t>August</t>
  </si>
  <si>
    <t>September</t>
  </si>
  <si>
    <t>October</t>
  </si>
  <si>
    <t>November</t>
  </si>
  <si>
    <t>December</t>
  </si>
  <si>
    <t>January</t>
  </si>
  <si>
    <t>February</t>
  </si>
  <si>
    <t>March</t>
  </si>
  <si>
    <t>3rd</t>
  </si>
  <si>
    <t>4th</t>
  </si>
  <si>
    <t>Next Paydate</t>
  </si>
  <si>
    <t>Previous Paydate</t>
  </si>
  <si>
    <t>5th</t>
  </si>
  <si>
    <t>6th</t>
  </si>
  <si>
    <t>7th</t>
  </si>
  <si>
    <t>8th</t>
  </si>
  <si>
    <t>9th</t>
  </si>
  <si>
    <t>10th</t>
  </si>
  <si>
    <t>11th</t>
  </si>
  <si>
    <t>12th</t>
  </si>
  <si>
    <t>13th</t>
  </si>
  <si>
    <t>14th</t>
  </si>
  <si>
    <t>15th</t>
  </si>
  <si>
    <t>16th</t>
  </si>
  <si>
    <t>17th</t>
  </si>
  <si>
    <t>18th</t>
  </si>
  <si>
    <t>19th</t>
  </si>
  <si>
    <t>20th</t>
  </si>
  <si>
    <t>21st</t>
  </si>
  <si>
    <t>22nd</t>
  </si>
  <si>
    <t>23rd</t>
  </si>
  <si>
    <t>24th</t>
  </si>
  <si>
    <t>25th</t>
  </si>
  <si>
    <t>26th</t>
  </si>
  <si>
    <t>27th</t>
  </si>
  <si>
    <t>28th</t>
  </si>
  <si>
    <t>29th</t>
  </si>
  <si>
    <t>30th</t>
  </si>
  <si>
    <t>31st</t>
  </si>
  <si>
    <t>Helper 1</t>
  </si>
  <si>
    <t>Helper 2</t>
  </si>
  <si>
    <t>Helper 3</t>
  </si>
  <si>
    <t>PENULTIMATE DAY</t>
  </si>
  <si>
    <t>LAST FRIDAY</t>
  </si>
  <si>
    <t>LAST THURSDAY</t>
  </si>
  <si>
    <t>LAST DAY</t>
  </si>
  <si>
    <t>Please select your pay date to show the correct timetable</t>
  </si>
  <si>
    <t>To view important dates in the the payroll calendar, use the drop down selection box</t>
  </si>
  <si>
    <t>Date final changes to be received, by 10:00am</t>
  </si>
  <si>
    <t>Bacs report to be authorised by midday</t>
  </si>
  <si>
    <t>Day</t>
  </si>
  <si>
    <t>Event</t>
  </si>
  <si>
    <t>MTH 1</t>
  </si>
  <si>
    <t>Good Friday</t>
  </si>
  <si>
    <t>MTH 2</t>
  </si>
  <si>
    <t>Easter Monday</t>
  </si>
  <si>
    <t>MTH 3</t>
  </si>
  <si>
    <t>Early May bank holiday</t>
  </si>
  <si>
    <t>MTH 4</t>
  </si>
  <si>
    <t>Spring bank holiday</t>
  </si>
  <si>
    <t>MTH 5</t>
  </si>
  <si>
    <t>Summer bank holiday</t>
  </si>
  <si>
    <t>MTH 6</t>
  </si>
  <si>
    <t>MTH 7</t>
  </si>
  <si>
    <t>MTH 8</t>
  </si>
  <si>
    <t>MTH 9</t>
  </si>
  <si>
    <t>To be confirmed</t>
  </si>
  <si>
    <t>MTH 10</t>
  </si>
  <si>
    <t>MTH 11</t>
  </si>
  <si>
    <t xml:space="preserve"> </t>
  </si>
  <si>
    <t>MTH 12</t>
  </si>
  <si>
    <t>If Pay Check pays your salaries by BACS for an additional fee we can also pay your PAYE by BACS. 
If you would like further information please contact Tracy Anderson on 020 7498 1133.</t>
  </si>
  <si>
    <t>Select:</t>
  </si>
  <si>
    <t>Pay date timetable 2021/2022 tax year</t>
  </si>
  <si>
    <t>Bank Holidays</t>
  </si>
  <si>
    <t>Monday</t>
  </si>
  <si>
    <t>Tuesday</t>
  </si>
  <si>
    <t>Christmas Day (substitute day)</t>
  </si>
  <si>
    <t>Boxing Day (substitute day)</t>
  </si>
  <si>
    <t>New Years Day (substitute day)</t>
  </si>
  <si>
    <t>LAST WEDNESDAY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</si>
</sst>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dddd"/>
  </numFmts>
  <fonts count="15" x14ac:knownFonts="1">
    <font>
      <sz val="11"/>
      <color theme="1"/>
      <name val="Calibri"/>
      <family val="2"/>
      <scheme val="minor"/>
    </font>
    <font>
      <sz val="8"/>
      <color rgb="FF253746"/>
      <name val="Verdana"/>
      <family val="2"/>
    </font>
    <font>
      <sz val="10"/>
      <color rgb="FF253746"/>
      <name val="Verdana"/>
      <family val="2"/>
    </font>
    <font>
      <sz val="11"/>
      <name val="Arial"/>
      <family val="2"/>
    </font>
    <font>
      <sz val="11"/>
      <name val="Calibri"/>
      <family val="2"/>
      <scheme val="minor"/>
    </font>
    <font>
      <sz val="11"/>
      <name val="Calibri"/>
      <family val="2"/>
      <scheme val="minor"/>
    </font>
    <font>
      <sz val="10"/>
      <name val="Courier New"/>
      <family val="3"/>
    </font>
    <font>
      <sz val="11"/>
      <color rgb="FF0A0101"/>
      <name val="Calibri"/>
      <family val="2"/>
      <scheme val="minor"/>
    </font>
    <font>
      <sz val="8"/>
      <name val="Verdana"/>
      <family val="2"/>
    </font>
    <font>
      <sz val="20"/>
      <color rgb="FFFF6D37"/>
      <name val="Verdana"/>
      <family val="2"/>
    </font>
    <font>
      <sz val="8"/>
      <color theme="0"/>
      <name val="Verdana"/>
      <family val="2"/>
    </font>
    <font>
      <sz val="10"/>
      <color theme="0"/>
      <name val="Verdana"/>
      <family val="2"/>
    </font>
    <font>
      <sz val="8"/>
      <color indexed="18"/>
      <name val="Verdana"/>
      <family val="2"/>
    </font>
    <font>
      <sz val="17"/>
      <color rgb="FF253746"/>
      <name val="Verdana"/>
      <family val="2"/>
    </font>
    <font>
      <sz val="8"/>
      <color theme="1"/>
      <name val="Verdana"/>
      <family val="2"/>
    </font>
  </fonts>
  <fills count="6">
    <fill>
      <patternFill patternType="none"/>
    </fill>
    <fill>
      <patternFill patternType="gray125"/>
    </fill>
    <fill>
      <patternFill patternType="solid">
        <fgColor rgb="FFC8C8C8"/>
        <bgColor indexed="64"/>
      </patternFill>
    </fill>
    <fill>
      <patternFill patternType="solid">
        <fgColor rgb="FF253746"/>
        <bgColor indexed="64"/>
      </patternFill>
    </fill>
    <fill>
      <patternFill patternType="solid">
        <fgColor theme="5" tint="0.59999389629810485"/>
        <bgColor indexed="64"/>
      </patternFill>
    </fill>
    <fill>
      <patternFill patternType="solid">
        <fgColor theme="0"/>
        <bgColor indexed="64"/>
      </patternFill>
    </fill>
  </fills>
  <borders count="21">
    <border>
      <left/>
      <right/>
      <top/>
      <bottom/>
      <diagonal/>
    </border>
    <border>
      <left style="medium">
        <color theme="0"/>
      </left>
      <right style="medium">
        <color theme="0"/>
      </right>
      <top style="medium">
        <color theme="0"/>
      </top>
      <bottom style="medium">
        <color theme="0"/>
      </bottom>
      <diagonal/>
    </border>
    <border>
      <left/>
      <right/>
      <top style="medium">
        <color theme="0"/>
      </top>
      <bottom/>
      <diagonal/>
    </border>
    <border>
      <left/>
      <right style="medium">
        <color theme="0"/>
      </right>
      <top style="medium">
        <color theme="0"/>
      </top>
      <bottom/>
      <diagonal/>
    </border>
    <border>
      <left/>
      <right/>
      <top/>
      <bottom style="medium">
        <color theme="0"/>
      </bottom>
      <diagonal/>
    </border>
    <border>
      <left/>
      <right style="medium">
        <color theme="0"/>
      </right>
      <top/>
      <bottom style="medium">
        <color theme="0"/>
      </bottom>
      <diagonal/>
    </border>
    <border>
      <left/>
      <right style="medium">
        <color theme="0"/>
      </right>
      <top/>
      <bottom/>
      <diagonal/>
    </border>
    <border>
      <left style="medium">
        <color theme="0"/>
      </left>
      <right/>
      <top style="medium">
        <color theme="0"/>
      </top>
      <bottom style="medium">
        <color theme="0"/>
      </bottom>
      <diagonal/>
    </border>
    <border>
      <left/>
      <right/>
      <top/>
      <bottom style="thin">
        <color theme="0"/>
      </bottom>
      <diagonal/>
    </border>
    <border>
      <left style="medium">
        <color theme="0"/>
      </left>
      <right style="medium">
        <color theme="0"/>
      </right>
      <top style="medium">
        <color theme="0"/>
      </top>
      <bottom style="thin">
        <color theme="0"/>
      </bottom>
      <diagonal/>
    </border>
    <border>
      <left style="medium">
        <color theme="0"/>
      </left>
      <right style="medium">
        <color theme="0"/>
      </right>
      <top style="thin">
        <color theme="0"/>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diagonal/>
    </border>
  </borders>
  <cellStyleXfs count="1">
    <xf numFmtId="0" fontId="0" fillId="0" borderId="0"/>
  </cellStyleXfs>
  <cellXfs count="63">
    <xf numFmtId="0" fontId="0" fillId="0" borderId="0" xfId="0"/>
    <xf numFmtId="14" fontId="0" fillId="0" borderId="0" xfId="0" applyNumberFormat="1"/>
    <xf numFmtId="0" fontId="1" fillId="2" borderId="1" xfId="0" applyFont="1" applyFill="1" applyBorder="1" applyAlignment="1" applyProtection="1">
      <alignment horizontal="left" vertical="center"/>
      <protection hidden="1"/>
    </xf>
    <xf numFmtId="14" fontId="4" fillId="0" borderId="0" xfId="0" applyNumberFormat="1" applyFont="1"/>
    <xf numFmtId="0" fontId="5" fillId="0" borderId="0" xfId="0" applyFont="1"/>
    <xf numFmtId="0" fontId="3" fillId="0" borderId="0" xfId="0" applyFont="1" applyAlignment="1">
      <alignment horizontal="left" vertical="center" wrapText="1" indent="1"/>
    </xf>
    <xf numFmtId="14" fontId="6" fillId="0" borderId="0" xfId="0" applyNumberFormat="1" applyFont="1" applyAlignment="1">
      <alignment horizontal="left" vertical="center" indent="1"/>
    </xf>
    <xf numFmtId="14" fontId="5" fillId="0" borderId="0" xfId="0" applyNumberFormat="1" applyFont="1" applyAlignment="1">
      <alignment horizontal="left" indent="1"/>
    </xf>
    <xf numFmtId="14" fontId="7" fillId="0" borderId="0" xfId="0" applyNumberFormat="1" applyFont="1" applyBorder="1" applyAlignment="1">
      <alignment horizontal="left" vertical="center" wrapText="1" indent="1"/>
    </xf>
    <xf numFmtId="0" fontId="12" fillId="3" borderId="2" xfId="0" applyFont="1" applyFill="1" applyBorder="1" applyAlignment="1" applyProtection="1">
      <alignment horizontal="left"/>
      <protection hidden="1"/>
    </xf>
    <xf numFmtId="0" fontId="11" fillId="3" borderId="3" xfId="0" applyFont="1" applyFill="1" applyBorder="1" applyAlignment="1" applyProtection="1">
      <alignment vertical="center" wrapText="1"/>
      <protection hidden="1"/>
    </xf>
    <xf numFmtId="0" fontId="12" fillId="3" borderId="4" xfId="0" applyFont="1" applyFill="1" applyBorder="1" applyAlignment="1" applyProtection="1">
      <alignment horizontal="left"/>
      <protection hidden="1"/>
    </xf>
    <xf numFmtId="0" fontId="11" fillId="3" borderId="5" xfId="0" applyFont="1" applyFill="1" applyBorder="1" applyAlignment="1" applyProtection="1">
      <alignment vertical="center" wrapText="1"/>
      <protection hidden="1"/>
    </xf>
    <xf numFmtId="0" fontId="1" fillId="2" borderId="3" xfId="0" applyFont="1" applyFill="1" applyBorder="1" applyAlignment="1" applyProtection="1">
      <alignment horizontal="left" vertical="top"/>
      <protection hidden="1"/>
    </xf>
    <xf numFmtId="0" fontId="1" fillId="2" borderId="6" xfId="0" applyFont="1" applyFill="1" applyBorder="1" applyAlignment="1" applyProtection="1">
      <alignment horizontal="left" vertical="top"/>
      <protection hidden="1"/>
    </xf>
    <xf numFmtId="164" fontId="1" fillId="2" borderId="1" xfId="0" applyNumberFormat="1" applyFont="1" applyFill="1" applyBorder="1" applyAlignment="1" applyProtection="1">
      <alignment horizontal="left" vertical="center"/>
      <protection hidden="1"/>
    </xf>
    <xf numFmtId="165" fontId="1" fillId="2" borderId="1" xfId="0" applyNumberFormat="1" applyFont="1" applyFill="1" applyBorder="1" applyAlignment="1" applyProtection="1">
      <alignment horizontal="left" vertical="center"/>
      <protection hidden="1"/>
    </xf>
    <xf numFmtId="164" fontId="1" fillId="2" borderId="7" xfId="0" applyNumberFormat="1" applyFont="1" applyFill="1" applyBorder="1" applyAlignment="1" applyProtection="1">
      <alignment horizontal="left" vertical="center"/>
      <protection hidden="1"/>
    </xf>
    <xf numFmtId="14" fontId="14" fillId="2" borderId="10" xfId="0" applyNumberFormat="1" applyFont="1" applyFill="1" applyBorder="1"/>
    <xf numFmtId="0" fontId="10" fillId="3" borderId="2" xfId="0" applyFont="1" applyFill="1" applyBorder="1" applyAlignment="1" applyProtection="1">
      <alignment horizontal="center"/>
      <protection hidden="1"/>
    </xf>
    <xf numFmtId="0" fontId="1" fillId="2" borderId="19" xfId="0" applyFont="1" applyFill="1" applyBorder="1" applyAlignment="1" applyProtection="1">
      <alignment horizontal="left" vertical="center"/>
      <protection hidden="1"/>
    </xf>
    <xf numFmtId="164" fontId="1" fillId="2" borderId="19" xfId="0" applyNumberFormat="1" applyFont="1" applyFill="1" applyBorder="1" applyAlignment="1" applyProtection="1">
      <alignment horizontal="left" vertical="center"/>
      <protection hidden="1"/>
    </xf>
    <xf numFmtId="0" fontId="1" fillId="2" borderId="3" xfId="0" applyFont="1" applyFill="1" applyBorder="1" applyAlignment="1" applyProtection="1">
      <alignment horizontal="left" vertical="center"/>
      <protection hidden="1"/>
    </xf>
    <xf numFmtId="0" fontId="1" fillId="2" borderId="20" xfId="0" applyFont="1" applyFill="1" applyBorder="1" applyAlignment="1" applyProtection="1">
      <alignment horizontal="left" vertical="center"/>
      <protection hidden="1"/>
    </xf>
    <xf numFmtId="164" fontId="1" fillId="2" borderId="20" xfId="0" applyNumberFormat="1" applyFont="1" applyFill="1" applyBorder="1" applyAlignment="1" applyProtection="1">
      <alignment horizontal="left" vertical="center"/>
      <protection hidden="1"/>
    </xf>
    <xf numFmtId="164" fontId="1" fillId="2" borderId="3" xfId="0" applyNumberFormat="1" applyFont="1" applyFill="1" applyBorder="1" applyAlignment="1" applyProtection="1">
      <alignment horizontal="left" vertical="center"/>
      <protection hidden="1"/>
    </xf>
    <xf numFmtId="165" fontId="1" fillId="2" borderId="20" xfId="0" applyNumberFormat="1" applyFont="1" applyFill="1" applyBorder="1" applyAlignment="1" applyProtection="1">
      <alignment horizontal="left" vertical="center"/>
      <protection hidden="1"/>
    </xf>
    <xf numFmtId="0" fontId="0" fillId="5" borderId="0" xfId="0" applyFill="1" applyBorder="1"/>
    <xf numFmtId="14" fontId="0" fillId="5" borderId="0" xfId="0" applyNumberFormat="1" applyFill="1" applyBorder="1"/>
    <xf numFmtId="0" fontId="8" fillId="5" borderId="0" xfId="0" applyFont="1" applyFill="1" applyBorder="1" applyAlignment="1" applyProtection="1">
      <protection hidden="1"/>
    </xf>
    <xf numFmtId="0" fontId="1" fillId="5" borderId="0" xfId="0" applyFont="1" applyFill="1" applyBorder="1" applyAlignment="1" applyProtection="1">
      <alignment horizontal="center"/>
      <protection hidden="1"/>
    </xf>
    <xf numFmtId="0" fontId="1" fillId="5" borderId="0" xfId="0" applyFont="1" applyFill="1" applyBorder="1" applyAlignment="1" applyProtection="1">
      <alignment vertical="center"/>
      <protection hidden="1"/>
    </xf>
    <xf numFmtId="0" fontId="0" fillId="5" borderId="0" xfId="0" applyFill="1"/>
    <xf numFmtId="0" fontId="0" fillId="5" borderId="8" xfId="0" applyFill="1" applyBorder="1"/>
    <xf numFmtId="0" fontId="8" fillId="5" borderId="11" xfId="0" applyFont="1" applyFill="1" applyBorder="1" applyAlignment="1" applyProtection="1">
      <protection hidden="1"/>
    </xf>
    <xf numFmtId="0" fontId="8" fillId="5" borderId="12" xfId="0" applyFont="1" applyFill="1" applyBorder="1" applyAlignment="1" applyProtection="1">
      <alignment horizontal="left"/>
      <protection hidden="1"/>
    </xf>
    <xf numFmtId="0" fontId="8" fillId="5" borderId="12" xfId="0" applyFont="1" applyFill="1" applyBorder="1" applyAlignment="1" applyProtection="1">
      <protection hidden="1"/>
    </xf>
    <xf numFmtId="0" fontId="0" fillId="5" borderId="13" xfId="0" applyFill="1" applyBorder="1"/>
    <xf numFmtId="0" fontId="8" fillId="5" borderId="14" xfId="0" applyFont="1" applyFill="1" applyBorder="1" applyAlignment="1" applyProtection="1">
      <protection hidden="1"/>
    </xf>
    <xf numFmtId="0" fontId="0" fillId="5" borderId="15" xfId="0" applyFill="1" applyBorder="1"/>
    <xf numFmtId="0" fontId="8" fillId="5" borderId="14" xfId="0" applyFont="1" applyFill="1" applyBorder="1" applyAlignment="1" applyProtection="1">
      <alignment vertical="center"/>
      <protection hidden="1"/>
    </xf>
    <xf numFmtId="0" fontId="0" fillId="5" borderId="14" xfId="0" applyFill="1" applyBorder="1"/>
    <xf numFmtId="0" fontId="0" fillId="5" borderId="16" xfId="0" applyFill="1" applyBorder="1"/>
    <xf numFmtId="0" fontId="0" fillId="5" borderId="17" xfId="0" applyFill="1" applyBorder="1"/>
    <xf numFmtId="0" fontId="0" fillId="5" borderId="18" xfId="0" applyFill="1" applyBorder="1"/>
    <xf numFmtId="164" fontId="14" fillId="2" borderId="9" xfId="0" applyNumberFormat="1" applyFont="1" applyFill="1" applyBorder="1"/>
    <xf numFmtId="0" fontId="12" fillId="4" borderId="3" xfId="0" applyFont="1" applyFill="1" applyBorder="1" applyAlignment="1" applyProtection="1">
      <alignment horizontal="center"/>
      <protection locked="0" hidden="1"/>
    </xf>
    <xf numFmtId="0" fontId="4" fillId="0" borderId="0" xfId="0" applyFont="1"/>
    <xf numFmtId="14" fontId="4" fillId="0" borderId="0" xfId="0" applyNumberFormat="1" applyFont="1" applyAlignment="1">
      <alignment horizontal="left" vertical="center" indent="1"/>
    </xf>
    <xf numFmtId="0" fontId="1" fillId="2" borderId="1" xfId="0" applyFont="1" applyFill="1" applyBorder="1" applyAlignment="1" applyProtection="1">
      <alignment horizontal="left" vertical="top" wrapText="1"/>
      <protection hidden="1"/>
    </xf>
    <xf numFmtId="0" fontId="2" fillId="2" borderId="1" xfId="0" applyFont="1" applyFill="1" applyBorder="1" applyAlignment="1" applyProtection="1">
      <alignment horizontal="left" vertical="top" wrapText="1"/>
      <protection hidden="1"/>
    </xf>
    <xf numFmtId="0" fontId="13" fillId="0" borderId="0" xfId="0" applyFont="1" applyFill="1" applyBorder="1" applyAlignment="1" applyProtection="1">
      <alignment horizontal="center" vertical="center" wrapText="1"/>
      <protection hidden="1"/>
    </xf>
    <xf numFmtId="0" fontId="9" fillId="5" borderId="0" xfId="0" applyFont="1" applyFill="1" applyBorder="1" applyAlignment="1" applyProtection="1">
      <alignment horizontal="left"/>
      <protection hidden="1"/>
    </xf>
    <xf numFmtId="0" fontId="10" fillId="3" borderId="2" xfId="0" applyFont="1" applyFill="1" applyBorder="1" applyAlignment="1" applyProtection="1">
      <alignment horizontal="left" vertical="center" wrapText="1"/>
      <protection hidden="1"/>
    </xf>
    <xf numFmtId="0" fontId="11" fillId="3" borderId="2" xfId="0" applyFont="1" applyFill="1" applyBorder="1" applyAlignment="1">
      <alignment horizontal="left" vertical="center" wrapText="1"/>
    </xf>
    <xf numFmtId="0" fontId="11" fillId="3" borderId="4" xfId="0" applyFont="1" applyFill="1" applyBorder="1" applyAlignment="1">
      <alignment horizontal="left" vertical="center" wrapText="1"/>
    </xf>
    <xf numFmtId="0" fontId="10" fillId="3" borderId="2" xfId="0" applyFont="1" applyFill="1" applyBorder="1" applyAlignment="1" applyProtection="1">
      <alignment vertical="center" wrapText="1"/>
      <protection hidden="1"/>
    </xf>
    <xf numFmtId="0" fontId="10" fillId="3" borderId="4" xfId="0" applyFont="1" applyFill="1" applyBorder="1" applyAlignment="1" applyProtection="1">
      <alignment vertical="center" wrapText="1"/>
      <protection hidden="1"/>
    </xf>
    <xf numFmtId="0" fontId="1" fillId="2" borderId="19" xfId="0" applyFont="1" applyFill="1" applyBorder="1" applyAlignment="1" applyProtection="1">
      <alignment horizontal="left" vertical="top"/>
      <protection hidden="1"/>
    </xf>
    <xf numFmtId="0" fontId="1" fillId="2" borderId="1" xfId="0" applyFont="1" applyFill="1" applyBorder="1" applyAlignment="1" applyProtection="1">
      <alignment horizontal="left" vertical="top"/>
      <protection hidden="1"/>
    </xf>
    <xf numFmtId="0" fontId="2" fillId="2" borderId="1" xfId="0" applyFont="1" applyFill="1" applyBorder="1" applyAlignment="1">
      <alignment horizontal="left" vertical="top"/>
    </xf>
    <xf numFmtId="0" fontId="1" fillId="2" borderId="19" xfId="0" applyFont="1" applyFill="1" applyBorder="1" applyAlignment="1" applyProtection="1">
      <alignment horizontal="left" vertical="top" wrapText="1"/>
      <protection hidden="1"/>
    </xf>
    <xf numFmtId="0" fontId="2" fillId="2" borderId="19" xfId="0" applyFont="1" applyFill="1" applyBorder="1" applyAlignment="1" applyProtection="1">
      <alignment horizontal="left" vertical="top" wrapText="1"/>
      <protection hidden="1"/>
    </xf>
  </cellXfs>
  <cellStyles count="1">
    <cellStyle name="Normal" xfId="0" builtinId="0"/>
  </cellStyles>
  <dxfs count="0"/>
  <tableStyles count="0" defaultTableStyle="TableStyleMedium2" defaultPivotStyle="PivotStyleLight16"/>
  <colors>
    <mruColors>
      <color rgb="FFC8C8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10</xdr:col>
      <xdr:colOff>409575</xdr:colOff>
      <xdr:row>1</xdr:row>
      <xdr:rowOff>152400</xdr:rowOff>
    </xdr:from>
    <xdr:to>
      <xdr:col>10</xdr:col>
      <xdr:colOff>2305050</xdr:colOff>
      <xdr:row>2</xdr:row>
      <xdr:rowOff>114300</xdr:rowOff>
    </xdr:to>
    <xdr:pic>
      <xdr:nvPicPr>
        <xdr:cNvPr id="8" name="Picture 2">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49100" y="342900"/>
          <a:ext cx="189547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hakeel\Documents\Work\Miscellaneous\Pay%20Date%20Calendar%202020-2021\Copy%20of%20PAY-CHECK-PAY-DATE-TIMETABLE-2019-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Y DATES"/>
      <sheetName val="New-DB"/>
      <sheetName val="DATABASE"/>
    </sheetNames>
    <sheetDataSet>
      <sheetData sheetId="0"/>
      <sheetData sheetId="1"/>
      <sheetData sheetId="2">
        <row r="1">
          <cell r="B1">
            <v>35</v>
          </cell>
        </row>
        <row r="2">
          <cell r="P2" t="str">
            <v>1st</v>
          </cell>
        </row>
        <row r="3">
          <cell r="P3" t="str">
            <v>2nd</v>
          </cell>
        </row>
        <row r="4">
          <cell r="P4" t="str">
            <v>3rd</v>
          </cell>
        </row>
        <row r="5">
          <cell r="P5" t="str">
            <v>4th</v>
          </cell>
        </row>
        <row r="6">
          <cell r="P6" t="str">
            <v>5th</v>
          </cell>
        </row>
        <row r="7">
          <cell r="P7" t="str">
            <v>6th</v>
          </cell>
        </row>
        <row r="8">
          <cell r="P8" t="str">
            <v>7th</v>
          </cell>
        </row>
        <row r="9">
          <cell r="P9" t="str">
            <v>8th</v>
          </cell>
        </row>
        <row r="10">
          <cell r="P10" t="str">
            <v>9th</v>
          </cell>
        </row>
        <row r="11">
          <cell r="P11" t="str">
            <v>10th</v>
          </cell>
        </row>
        <row r="12">
          <cell r="P12" t="str">
            <v>11th</v>
          </cell>
        </row>
        <row r="13">
          <cell r="P13" t="str">
            <v>12th</v>
          </cell>
        </row>
        <row r="14">
          <cell r="P14" t="str">
            <v>13th</v>
          </cell>
        </row>
        <row r="15">
          <cell r="P15" t="str">
            <v>14th</v>
          </cell>
        </row>
        <row r="16">
          <cell r="P16" t="str">
            <v>15th</v>
          </cell>
        </row>
        <row r="17">
          <cell r="P17" t="str">
            <v>16th</v>
          </cell>
          <cell r="T17">
            <v>2</v>
          </cell>
          <cell r="Z17" t="str">
            <v>IMPORTANT HMRC DATES</v>
          </cell>
        </row>
        <row r="18">
          <cell r="P18" t="str">
            <v>17th</v>
          </cell>
          <cell r="Z18" t="str">
            <v>BANK HOLIDAYS</v>
          </cell>
        </row>
        <row r="19">
          <cell r="P19" t="str">
            <v>18th</v>
          </cell>
          <cell r="Z19" t="str">
            <v>MANUAL PAYE PAYMENTS DUE</v>
          </cell>
        </row>
        <row r="20">
          <cell r="P20" t="str">
            <v>19th</v>
          </cell>
          <cell r="Z20" t="str">
            <v>ELECTRONIC PAYE PAYMENTS DUE</v>
          </cell>
        </row>
        <row r="21">
          <cell r="P21" t="str">
            <v>20th</v>
          </cell>
        </row>
        <row r="22">
          <cell r="P22" t="str">
            <v>21st</v>
          </cell>
        </row>
        <row r="23">
          <cell r="P23" t="str">
            <v>22nd</v>
          </cell>
        </row>
        <row r="24">
          <cell r="P24" t="str">
            <v>23rd</v>
          </cell>
        </row>
        <row r="25">
          <cell r="P25" t="str">
            <v>24th</v>
          </cell>
        </row>
        <row r="26">
          <cell r="P26" t="str">
            <v>25th</v>
          </cell>
        </row>
        <row r="27">
          <cell r="P27" t="str">
            <v>26th</v>
          </cell>
        </row>
        <row r="28">
          <cell r="P28" t="str">
            <v>27th</v>
          </cell>
        </row>
        <row r="29">
          <cell r="P29" t="str">
            <v>28th</v>
          </cell>
        </row>
        <row r="30">
          <cell r="P30" t="str">
            <v>29th</v>
          </cell>
        </row>
        <row r="31">
          <cell r="P31" t="str">
            <v>30th</v>
          </cell>
        </row>
        <row r="32">
          <cell r="P32" t="str">
            <v>31st</v>
          </cell>
        </row>
        <row r="33">
          <cell r="P33" t="str">
            <v>PENULTIMATE DAY</v>
          </cell>
        </row>
        <row r="34">
          <cell r="P34" t="str">
            <v>LAST THURSDAY</v>
          </cell>
        </row>
        <row r="35">
          <cell r="P35" t="str">
            <v>LAST FRIDAY</v>
          </cell>
        </row>
        <row r="36">
          <cell r="P36" t="str">
            <v>LAST DAY</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434"/>
  <sheetViews>
    <sheetView topLeftCell="G1" workbookViewId="0">
      <selection activeCell="L34" sqref="L34"/>
    </sheetView>
  </sheetViews>
  <sheetFormatPr defaultRowHeight="15" x14ac:dyDescent="0.25"/>
  <cols>
    <col min="2" max="2" width="10.85546875" bestFit="1" customWidth="1"/>
    <col min="3" max="3" width="12" style="1" bestFit="1" customWidth="1"/>
    <col min="4" max="4" width="12.85546875" bestFit="1" customWidth="1"/>
    <col min="5" max="5" width="16.42578125" bestFit="1" customWidth="1"/>
    <col min="6" max="6" width="10.7109375" bestFit="1" customWidth="1"/>
    <col min="8" max="8" width="10.28515625" style="4" bestFit="1" customWidth="1"/>
    <col min="10" max="10" width="14.140625" bestFit="1" customWidth="1"/>
    <col min="12" max="12" width="18.5703125" customWidth="1"/>
    <col min="13" max="13" width="10.7109375" bestFit="1" customWidth="1"/>
    <col min="16" max="16" width="15.42578125" bestFit="1" customWidth="1"/>
    <col min="17" max="18" width="10.7109375" bestFit="1" customWidth="1"/>
    <col min="19" max="19" width="13.42578125" bestFit="1" customWidth="1"/>
  </cols>
  <sheetData>
    <row r="1" spans="1:19" x14ac:dyDescent="0.25">
      <c r="A1" t="s">
        <v>0</v>
      </c>
      <c r="B1" t="s">
        <v>1</v>
      </c>
      <c r="C1" s="1" t="s">
        <v>2</v>
      </c>
      <c r="D1" t="s">
        <v>19</v>
      </c>
      <c r="E1" t="s">
        <v>20</v>
      </c>
      <c r="F1" t="s">
        <v>48</v>
      </c>
      <c r="G1" t="s">
        <v>49</v>
      </c>
      <c r="H1" s="4" t="s">
        <v>50</v>
      </c>
      <c r="K1" t="s">
        <v>0</v>
      </c>
      <c r="L1" t="s">
        <v>0</v>
      </c>
      <c r="M1" t="s">
        <v>3</v>
      </c>
    </row>
    <row r="2" spans="1:19" x14ac:dyDescent="0.25">
      <c r="A2" t="s">
        <v>3</v>
      </c>
      <c r="B2" t="s">
        <v>4</v>
      </c>
      <c r="C2" s="1">
        <v>44287</v>
      </c>
      <c r="D2" s="1">
        <f>WORKDAY(C2-1,1,$S$4:$S$13)</f>
        <v>44287</v>
      </c>
      <c r="E2" s="1">
        <f>IF(WORKDAY(C2-1,1,$S$4:$S$13)=C2,C2,WORKDAY(C2,-IF(WEEKDAY(WORKDAY(C2,-1,$S$4:$S$13),2)&lt;6,1,IF(WEEKDAY(WORKDAY(C2,-1,$S$4:$S$13),2)&lt;7,2,3)),$S$4:$S$13))</f>
        <v>44287</v>
      </c>
      <c r="F2">
        <v>1</v>
      </c>
      <c r="G2" t="str">
        <f>IF(A2='PAY DATES'!$G$5,F2,"")</f>
        <v/>
      </c>
      <c r="H2" s="5">
        <f>IFERROR(SMALL($G$2:$G$433,F2),””)</f>
        <v>421</v>
      </c>
      <c r="K2" t="s">
        <v>3</v>
      </c>
      <c r="L2" t="s">
        <v>3</v>
      </c>
      <c r="M2" s="1"/>
    </row>
    <row r="3" spans="1:19" x14ac:dyDescent="0.25">
      <c r="A3" t="s">
        <v>3</v>
      </c>
      <c r="B3" t="s">
        <v>5</v>
      </c>
      <c r="C3" s="1">
        <v>44317</v>
      </c>
      <c r="D3" s="1">
        <f>WORKDAY(C3-1,1,$S$4:$S$13)</f>
        <v>44320</v>
      </c>
      <c r="E3" s="1">
        <f>IF(WORKDAY(C3-1,1,$S$4:$S$13)=C3,C3,WORKDAY(C3,-IF(WEEKDAY(WORKDAY(C3,-1,$S$4:$S$13),2)&lt;6,1,IF(WEEKDAY(WORKDAY(C3,-1,$S$4:$S$13),2)&lt;7,2,3)),$S$4:$S$13))</f>
        <v>44316</v>
      </c>
      <c r="F3">
        <v>2</v>
      </c>
      <c r="G3" t="str">
        <f>IF(A3='PAY DATES'!$G$5,F3,"")</f>
        <v/>
      </c>
      <c r="H3" s="5">
        <f>IFERROR(SMALL($G$2:$G$433,F3),””)</f>
        <v>422</v>
      </c>
      <c r="K3" t="s">
        <v>6</v>
      </c>
      <c r="L3" t="s">
        <v>6</v>
      </c>
      <c r="M3" s="1"/>
      <c r="S3" t="s">
        <v>83</v>
      </c>
    </row>
    <row r="4" spans="1:19" x14ac:dyDescent="0.25">
      <c r="A4" t="s">
        <v>3</v>
      </c>
      <c r="B4" t="s">
        <v>7</v>
      </c>
      <c r="C4" s="1">
        <v>44348</v>
      </c>
      <c r="D4" s="1">
        <f t="shared" ref="D4:D67" si="0">WORKDAY(C4-1,1,$S$4:$S$13)</f>
        <v>44348</v>
      </c>
      <c r="E4" s="1">
        <f t="shared" ref="E4:E13" si="1">IF(WORKDAY(C4-1,1,$S$4:$S$13)=C4,C4,WORKDAY(C4,-IF(WEEKDAY(WORKDAY(C4,-1,$S$4:$S$13),2)&lt;6,1,IF(WEEKDAY(WORKDAY(C4,-1,$S$4:$S$13),2)&lt;7,2,3)),$S$4:$S$13))</f>
        <v>44348</v>
      </c>
      <c r="F4">
        <v>3</v>
      </c>
      <c r="G4" t="str">
        <f>IF(A4='PAY DATES'!$G$5,F4,"")</f>
        <v/>
      </c>
      <c r="H4" s="5">
        <f>IFERROR(SMALL($G$2:$G$433,F4),””)</f>
        <v>423</v>
      </c>
      <c r="K4" t="s">
        <v>17</v>
      </c>
      <c r="L4" t="s">
        <v>17</v>
      </c>
      <c r="M4" t="s">
        <v>4</v>
      </c>
      <c r="P4" s="3" t="e">
        <f>IFERROR(INDEX($A$2:$E$421,H2,5),””)</f>
        <v>#NAME?</v>
      </c>
      <c r="S4" s="1">
        <v>44288</v>
      </c>
    </row>
    <row r="5" spans="1:19" x14ac:dyDescent="0.25">
      <c r="A5" t="s">
        <v>3</v>
      </c>
      <c r="B5" t="s">
        <v>8</v>
      </c>
      <c r="C5" s="1">
        <v>44378</v>
      </c>
      <c r="D5" s="1">
        <f t="shared" si="0"/>
        <v>44378</v>
      </c>
      <c r="E5" s="1">
        <f t="shared" si="1"/>
        <v>44378</v>
      </c>
      <c r="F5">
        <v>4</v>
      </c>
      <c r="G5" t="str">
        <f>IF(A5='PAY DATES'!$G$5,F5,"")</f>
        <v/>
      </c>
      <c r="H5" s="5">
        <f>IFERROR(SMALL($G$2:$G$433,F5),””)</f>
        <v>424</v>
      </c>
      <c r="K5" t="s">
        <v>18</v>
      </c>
      <c r="L5" t="s">
        <v>18</v>
      </c>
      <c r="M5" t="s">
        <v>5</v>
      </c>
      <c r="P5" s="3" t="e">
        <f>IFERROR(INDEX($A$2:$E$421,H3,5),””)</f>
        <v>#NAME?</v>
      </c>
      <c r="Q5" s="3"/>
      <c r="R5" s="3"/>
      <c r="S5" s="1">
        <v>44291</v>
      </c>
    </row>
    <row r="6" spans="1:19" x14ac:dyDescent="0.25">
      <c r="A6" t="s">
        <v>3</v>
      </c>
      <c r="B6" t="s">
        <v>9</v>
      </c>
      <c r="C6" s="1">
        <v>44409</v>
      </c>
      <c r="D6" s="1">
        <f t="shared" si="0"/>
        <v>44410</v>
      </c>
      <c r="E6" s="1">
        <f t="shared" si="1"/>
        <v>44407</v>
      </c>
      <c r="F6">
        <v>5</v>
      </c>
      <c r="G6" t="str">
        <f>IF(A6='PAY DATES'!$G$5,F6,"")</f>
        <v/>
      </c>
      <c r="H6" s="5">
        <f>IFERROR(SMALL($G$2:$G$433,F6),””)</f>
        <v>425</v>
      </c>
      <c r="K6" t="s">
        <v>21</v>
      </c>
      <c r="L6" t="s">
        <v>21</v>
      </c>
      <c r="M6" t="s">
        <v>7</v>
      </c>
      <c r="P6" s="3" t="e">
        <f>IFERROR(INDEX($A$2:$E$421,H4,5),””)</f>
        <v>#NAME?</v>
      </c>
      <c r="S6" s="1">
        <v>44319</v>
      </c>
    </row>
    <row r="7" spans="1:19" x14ac:dyDescent="0.25">
      <c r="A7" t="s">
        <v>3</v>
      </c>
      <c r="B7" t="s">
        <v>10</v>
      </c>
      <c r="C7" s="1">
        <v>44440</v>
      </c>
      <c r="D7" s="1">
        <f t="shared" si="0"/>
        <v>44440</v>
      </c>
      <c r="E7" s="1">
        <f t="shared" si="1"/>
        <v>44440</v>
      </c>
      <c r="F7">
        <v>6</v>
      </c>
      <c r="G7" t="str">
        <f>IF(A7='PAY DATES'!$G$5,F7,"")</f>
        <v/>
      </c>
      <c r="H7" s="5">
        <f>IFERROR(SMALL($G$2:$G$433,F7),””)</f>
        <v>426</v>
      </c>
      <c r="K7" t="s">
        <v>22</v>
      </c>
      <c r="L7" t="s">
        <v>22</v>
      </c>
      <c r="M7" t="s">
        <v>8</v>
      </c>
      <c r="P7" s="3" t="e">
        <f>IFERROR(INDEX($A$2:$E$421,H5,5),””)</f>
        <v>#NAME?</v>
      </c>
      <c r="S7" s="1">
        <v>44347</v>
      </c>
    </row>
    <row r="8" spans="1:19" x14ac:dyDescent="0.25">
      <c r="A8" t="s">
        <v>3</v>
      </c>
      <c r="B8" t="s">
        <v>11</v>
      </c>
      <c r="C8" s="1">
        <v>44470</v>
      </c>
      <c r="D8" s="1">
        <f t="shared" si="0"/>
        <v>44470</v>
      </c>
      <c r="E8" s="1">
        <f t="shared" si="1"/>
        <v>44470</v>
      </c>
      <c r="F8">
        <v>7</v>
      </c>
      <c r="G8" t="str">
        <f>IF(A8='PAY DATES'!$G$5,F8,"")</f>
        <v/>
      </c>
      <c r="H8" s="5">
        <f>IFERROR(SMALL($G$2:$G$433,F8),””)</f>
        <v>427</v>
      </c>
      <c r="K8" t="s">
        <v>23</v>
      </c>
      <c r="L8" t="s">
        <v>23</v>
      </c>
      <c r="M8" t="s">
        <v>9</v>
      </c>
      <c r="P8" s="3" t="e">
        <f>IFERROR(INDEX($A$2:$E$421,H6,5),””)</f>
        <v>#NAME?</v>
      </c>
      <c r="S8" s="1">
        <v>44438</v>
      </c>
    </row>
    <row r="9" spans="1:19" x14ac:dyDescent="0.25">
      <c r="A9" t="s">
        <v>3</v>
      </c>
      <c r="B9" t="s">
        <v>12</v>
      </c>
      <c r="C9" s="1">
        <v>44501</v>
      </c>
      <c r="D9" s="1">
        <f t="shared" si="0"/>
        <v>44501</v>
      </c>
      <c r="E9" s="1">
        <f t="shared" si="1"/>
        <v>44501</v>
      </c>
      <c r="F9">
        <v>8</v>
      </c>
      <c r="G9" t="str">
        <f>IF(A9='PAY DATES'!$G$5,F9,"")</f>
        <v/>
      </c>
      <c r="H9" s="5">
        <f>IFERROR(SMALL($G$2:$G$433,F9),””)</f>
        <v>428</v>
      </c>
      <c r="K9" t="s">
        <v>24</v>
      </c>
      <c r="L9" t="s">
        <v>24</v>
      </c>
      <c r="M9" t="s">
        <v>10</v>
      </c>
      <c r="P9" s="3" t="e">
        <f>IFERROR(INDEX($A$2:$E$421,H7,5),””)</f>
        <v>#NAME?</v>
      </c>
      <c r="S9" s="1">
        <v>44557</v>
      </c>
    </row>
    <row r="10" spans="1:19" x14ac:dyDescent="0.25">
      <c r="A10" t="s">
        <v>3</v>
      </c>
      <c r="B10" t="s">
        <v>13</v>
      </c>
      <c r="C10" s="1">
        <v>44531</v>
      </c>
      <c r="D10" s="1">
        <f t="shared" si="0"/>
        <v>44531</v>
      </c>
      <c r="E10" s="1">
        <f t="shared" si="1"/>
        <v>44531</v>
      </c>
      <c r="F10">
        <v>9</v>
      </c>
      <c r="G10" t="str">
        <f>IF(A10='PAY DATES'!$G$5,F10,"")</f>
        <v/>
      </c>
      <c r="H10" s="5">
        <f>IFERROR(SMALL($G$2:$G$433,F10),””)</f>
        <v>429</v>
      </c>
      <c r="K10" t="s">
        <v>25</v>
      </c>
      <c r="L10" t="s">
        <v>25</v>
      </c>
      <c r="M10" t="s">
        <v>11</v>
      </c>
      <c r="P10" s="3" t="e">
        <f>IFERROR(INDEX($A$2:$E$421,H8,5),””)</f>
        <v>#NAME?</v>
      </c>
      <c r="S10" s="1">
        <v>44558</v>
      </c>
    </row>
    <row r="11" spans="1:19" x14ac:dyDescent="0.25">
      <c r="A11" t="s">
        <v>3</v>
      </c>
      <c r="B11" t="s">
        <v>14</v>
      </c>
      <c r="C11" s="1">
        <v>44562</v>
      </c>
      <c r="D11" s="1">
        <f t="shared" si="0"/>
        <v>44565</v>
      </c>
      <c r="E11" s="1">
        <f t="shared" si="1"/>
        <v>44561</v>
      </c>
      <c r="F11">
        <v>10</v>
      </c>
      <c r="G11" t="str">
        <f>IF(A11='PAY DATES'!$G$5,F11,"")</f>
        <v/>
      </c>
      <c r="H11" s="5">
        <f>IFERROR(SMALL($G$2:$G$433,F11),””)</f>
        <v>430</v>
      </c>
      <c r="K11" t="s">
        <v>26</v>
      </c>
      <c r="L11" t="s">
        <v>26</v>
      </c>
      <c r="M11" t="s">
        <v>12</v>
      </c>
      <c r="P11" s="3" t="e">
        <f>IFERROR(INDEX($A$2:$E$421,H9,5),””)</f>
        <v>#NAME?</v>
      </c>
      <c r="S11" s="1">
        <v>44564</v>
      </c>
    </row>
    <row r="12" spans="1:19" x14ac:dyDescent="0.25">
      <c r="A12" t="s">
        <v>3</v>
      </c>
      <c r="B12" t="s">
        <v>15</v>
      </c>
      <c r="C12" s="1">
        <v>44593</v>
      </c>
      <c r="D12" s="1">
        <f t="shared" si="0"/>
        <v>44593</v>
      </c>
      <c r="E12" s="1">
        <f t="shared" si="1"/>
        <v>44593</v>
      </c>
      <c r="F12">
        <v>11</v>
      </c>
      <c r="G12" t="str">
        <f>IF(A12='PAY DATES'!$G$5,F12,"")</f>
        <v/>
      </c>
      <c r="H12" s="5">
        <f>IFERROR(SMALL($G$2:$G$433,F12),””)</f>
        <v>431</v>
      </c>
      <c r="K12" t="s">
        <v>27</v>
      </c>
      <c r="L12" t="s">
        <v>27</v>
      </c>
      <c r="M12" t="s">
        <v>13</v>
      </c>
      <c r="P12" s="3" t="e">
        <f>IFERROR(INDEX($A$2:$E$421,H10,5),””)</f>
        <v>#NAME?</v>
      </c>
      <c r="S12" s="1">
        <v>44666</v>
      </c>
    </row>
    <row r="13" spans="1:19" x14ac:dyDescent="0.25">
      <c r="A13" t="s">
        <v>3</v>
      </c>
      <c r="B13" t="s">
        <v>16</v>
      </c>
      <c r="C13" s="1">
        <v>44621</v>
      </c>
      <c r="D13" s="1">
        <f t="shared" si="0"/>
        <v>44621</v>
      </c>
      <c r="E13" s="1">
        <f t="shared" si="1"/>
        <v>44621</v>
      </c>
      <c r="F13">
        <v>12</v>
      </c>
      <c r="G13" t="str">
        <f>IF(A13='PAY DATES'!$G$5,F13,"")</f>
        <v/>
      </c>
      <c r="H13" s="5">
        <f>IFERROR(SMALL($G$2:$G$433,F13),””)</f>
        <v>432</v>
      </c>
      <c r="K13" t="s">
        <v>28</v>
      </c>
      <c r="L13" t="s">
        <v>28</v>
      </c>
      <c r="M13" t="s">
        <v>14</v>
      </c>
      <c r="P13" s="3" t="e">
        <f>IFERROR(INDEX($A$2:$E$421,H11,5),””)</f>
        <v>#NAME?</v>
      </c>
      <c r="S13" s="1">
        <v>44669</v>
      </c>
    </row>
    <row r="14" spans="1:19" x14ac:dyDescent="0.25">
      <c r="A14" t="s">
        <v>6</v>
      </c>
      <c r="B14" t="s">
        <v>4</v>
      </c>
      <c r="C14" s="1">
        <v>44288</v>
      </c>
      <c r="D14" s="1">
        <f t="shared" si="0"/>
        <v>44292</v>
      </c>
      <c r="E14" s="1">
        <f>IF(WORKDAY(C14-1,1,$S$4:$S$13)=C14,C14,WORKDAY(C14,-IF(WEEKDAY(WORKDAY(C14,-1,$S$4:$S$13),2)&lt;6,1,IF(WEEKDAY(WORKDAY(C14,-1,$S$4:$S$13),2)&lt;7,2,3)),$S$4:$S$13))</f>
        <v>44287</v>
      </c>
      <c r="F14">
        <v>13</v>
      </c>
      <c r="G14" t="str">
        <f>IF(A14='PAY DATES'!$G$5,F14,"")</f>
        <v/>
      </c>
      <c r="H14" s="5" t="e">
        <f>IFERROR(SMALL($G$2:$G$433,F14),””)</f>
        <v>#NAME?</v>
      </c>
      <c r="K14" t="s">
        <v>29</v>
      </c>
      <c r="L14" t="s">
        <v>29</v>
      </c>
      <c r="M14" t="s">
        <v>15</v>
      </c>
      <c r="P14" s="3" t="e">
        <f>IFERROR(INDEX($A$2:$E$421,H12,5),””)</f>
        <v>#NAME?</v>
      </c>
    </row>
    <row r="15" spans="1:19" x14ac:dyDescent="0.25">
      <c r="A15" t="s">
        <v>6</v>
      </c>
      <c r="B15" t="s">
        <v>5</v>
      </c>
      <c r="C15" s="1">
        <v>44318</v>
      </c>
      <c r="D15" s="1">
        <f t="shared" si="0"/>
        <v>44320</v>
      </c>
      <c r="E15" s="1">
        <f>IF(WORKDAY(C15-1,1,$S$4:$S$13)=C15,C15,WORKDAY(C15,-IF(WEEKDAY(WORKDAY(C15,-1,$S$4:$S$13),2)&lt;6,1,IF(WEEKDAY(WORKDAY(C15,-1,$S$4:$S$13),2)&lt;7,2,3)),$S$4:$S$13))</f>
        <v>44316</v>
      </c>
      <c r="F15">
        <v>14</v>
      </c>
      <c r="G15" t="str">
        <f>IF(A15='PAY DATES'!$G$5,F15,"")</f>
        <v/>
      </c>
      <c r="H15" s="5" t="e">
        <f>IFERROR(SMALL($G$2:$G$433,F15),””)</f>
        <v>#NAME?</v>
      </c>
      <c r="K15" t="s">
        <v>30</v>
      </c>
      <c r="L15" t="s">
        <v>30</v>
      </c>
      <c r="M15" t="s">
        <v>16</v>
      </c>
      <c r="P15" s="3" t="e">
        <f>IFERROR(INDEX($A$2:$E$421,H13,5),””)</f>
        <v>#NAME?</v>
      </c>
    </row>
    <row r="16" spans="1:19" x14ac:dyDescent="0.25">
      <c r="A16" t="s">
        <v>6</v>
      </c>
      <c r="B16" t="s">
        <v>7</v>
      </c>
      <c r="C16" s="1">
        <v>44349</v>
      </c>
      <c r="D16" s="1">
        <f t="shared" si="0"/>
        <v>44349</v>
      </c>
      <c r="E16" s="1">
        <f t="shared" ref="E16:E79" si="2">IF(WORKDAY(C16-1,1,$S$4:$S$13)=C16,C16,WORKDAY(C16,-IF(WEEKDAY(WORKDAY(C16,-1,$S$4:$S$13),2)&lt;6,1,IF(WEEKDAY(WORKDAY(C16,-1,$S$4:$S$13),2)&lt;7,2,3)),$S$4:$S$13))</f>
        <v>44349</v>
      </c>
      <c r="F16">
        <v>15</v>
      </c>
      <c r="G16" t="str">
        <f>IF(A16='PAY DATES'!$G$5,F16,"")</f>
        <v/>
      </c>
      <c r="H16" s="5" t="e">
        <f>IFERROR(SMALL($G$2:$G$433,F16),””)</f>
        <v>#NAME?</v>
      </c>
      <c r="K16" t="s">
        <v>31</v>
      </c>
      <c r="L16" t="s">
        <v>31</v>
      </c>
      <c r="M16" s="1"/>
    </row>
    <row r="17" spans="1:12" x14ac:dyDescent="0.25">
      <c r="A17" t="s">
        <v>6</v>
      </c>
      <c r="B17" t="s">
        <v>8</v>
      </c>
      <c r="C17" s="1">
        <v>44379</v>
      </c>
      <c r="D17" s="1">
        <f t="shared" si="0"/>
        <v>44379</v>
      </c>
      <c r="E17" s="1">
        <f t="shared" si="2"/>
        <v>44379</v>
      </c>
      <c r="F17">
        <v>16</v>
      </c>
      <c r="G17" t="str">
        <f>IF(A17='PAY DATES'!$G$5,F17,"")</f>
        <v/>
      </c>
      <c r="H17" s="5" t="e">
        <f>IFERROR(SMALL($G$2:$G$433,F17),””)</f>
        <v>#NAME?</v>
      </c>
      <c r="K17" t="s">
        <v>32</v>
      </c>
      <c r="L17" t="s">
        <v>32</v>
      </c>
    </row>
    <row r="18" spans="1:12" x14ac:dyDescent="0.25">
      <c r="A18" t="s">
        <v>6</v>
      </c>
      <c r="B18" t="s">
        <v>9</v>
      </c>
      <c r="C18" s="1">
        <v>44410</v>
      </c>
      <c r="D18" s="1">
        <f t="shared" si="0"/>
        <v>44410</v>
      </c>
      <c r="E18" s="1">
        <f t="shared" si="2"/>
        <v>44410</v>
      </c>
      <c r="F18">
        <v>17</v>
      </c>
      <c r="G18" t="str">
        <f>IF(A18='PAY DATES'!$G$5,F18,"")</f>
        <v/>
      </c>
      <c r="H18" s="5" t="e">
        <f>IFERROR(SMALL($G$2:$G$433,F18),””)</f>
        <v>#NAME?</v>
      </c>
      <c r="K18" t="s">
        <v>33</v>
      </c>
      <c r="L18" t="s">
        <v>33</v>
      </c>
    </row>
    <row r="19" spans="1:12" x14ac:dyDescent="0.25">
      <c r="A19" t="s">
        <v>6</v>
      </c>
      <c r="B19" t="s">
        <v>10</v>
      </c>
      <c r="C19" s="1">
        <v>44441</v>
      </c>
      <c r="D19" s="1">
        <f t="shared" si="0"/>
        <v>44441</v>
      </c>
      <c r="E19" s="1">
        <f t="shared" si="2"/>
        <v>44441</v>
      </c>
      <c r="F19">
        <v>18</v>
      </c>
      <c r="G19" t="str">
        <f>IF(A19='PAY DATES'!$G$5,F19,"")</f>
        <v/>
      </c>
      <c r="H19" s="5" t="e">
        <f>IFERROR(SMALL($G$2:$G$433,F19),””)</f>
        <v>#NAME?</v>
      </c>
      <c r="K19" t="s">
        <v>34</v>
      </c>
      <c r="L19" t="s">
        <v>34</v>
      </c>
    </row>
    <row r="20" spans="1:12" x14ac:dyDescent="0.25">
      <c r="A20" t="s">
        <v>6</v>
      </c>
      <c r="B20" t="s">
        <v>11</v>
      </c>
      <c r="C20" s="1">
        <v>44471</v>
      </c>
      <c r="D20" s="1">
        <f t="shared" si="0"/>
        <v>44473</v>
      </c>
      <c r="E20" s="1">
        <f t="shared" si="2"/>
        <v>44470</v>
      </c>
      <c r="F20">
        <v>19</v>
      </c>
      <c r="G20" t="str">
        <f>IF(A20='PAY DATES'!$G$5,F20,"")</f>
        <v/>
      </c>
      <c r="H20" s="5" t="e">
        <f>IFERROR(SMALL($G$2:$G$433,F20),””)</f>
        <v>#NAME?</v>
      </c>
      <c r="K20" t="s">
        <v>35</v>
      </c>
      <c r="L20" t="s">
        <v>35</v>
      </c>
    </row>
    <row r="21" spans="1:12" x14ac:dyDescent="0.25">
      <c r="A21" t="s">
        <v>6</v>
      </c>
      <c r="B21" t="s">
        <v>12</v>
      </c>
      <c r="C21" s="1">
        <v>44502</v>
      </c>
      <c r="D21" s="1">
        <f t="shared" si="0"/>
        <v>44502</v>
      </c>
      <c r="E21" s="1">
        <f t="shared" si="2"/>
        <v>44502</v>
      </c>
      <c r="F21">
        <v>20</v>
      </c>
      <c r="G21" t="str">
        <f>IF(A21='PAY DATES'!$G$5,F21,"")</f>
        <v/>
      </c>
      <c r="H21" s="5" t="e">
        <f>IFERROR(SMALL($G$2:$G$433,F21),””)</f>
        <v>#NAME?</v>
      </c>
      <c r="K21" t="s">
        <v>36</v>
      </c>
      <c r="L21" t="s">
        <v>36</v>
      </c>
    </row>
    <row r="22" spans="1:12" x14ac:dyDescent="0.25">
      <c r="A22" t="s">
        <v>6</v>
      </c>
      <c r="B22" t="s">
        <v>13</v>
      </c>
      <c r="C22" s="1">
        <v>44532</v>
      </c>
      <c r="D22" s="1">
        <f t="shared" si="0"/>
        <v>44532</v>
      </c>
      <c r="E22" s="1">
        <f t="shared" si="2"/>
        <v>44532</v>
      </c>
      <c r="F22">
        <v>21</v>
      </c>
      <c r="G22" t="str">
        <f>IF(A22='PAY DATES'!$G$5,F22,"")</f>
        <v/>
      </c>
      <c r="H22" s="5" t="e">
        <f>IFERROR(SMALL($G$2:$G$433,F22),””)</f>
        <v>#NAME?</v>
      </c>
      <c r="K22" t="s">
        <v>37</v>
      </c>
      <c r="L22" t="s">
        <v>37</v>
      </c>
    </row>
    <row r="23" spans="1:12" x14ac:dyDescent="0.25">
      <c r="A23" t="s">
        <v>6</v>
      </c>
      <c r="B23" t="s">
        <v>14</v>
      </c>
      <c r="C23" s="1">
        <v>44563</v>
      </c>
      <c r="D23" s="1">
        <f t="shared" si="0"/>
        <v>44565</v>
      </c>
      <c r="E23" s="1">
        <f t="shared" si="2"/>
        <v>44561</v>
      </c>
      <c r="F23">
        <v>22</v>
      </c>
      <c r="G23" t="str">
        <f>IF(A23='PAY DATES'!$G$5,F23,"")</f>
        <v/>
      </c>
      <c r="H23" s="5" t="e">
        <f>IFERROR(SMALL($G$2:$G$433,F23),””)</f>
        <v>#NAME?</v>
      </c>
      <c r="K23" t="s">
        <v>38</v>
      </c>
      <c r="L23" t="s">
        <v>38</v>
      </c>
    </row>
    <row r="24" spans="1:12" x14ac:dyDescent="0.25">
      <c r="A24" t="s">
        <v>6</v>
      </c>
      <c r="B24" t="s">
        <v>15</v>
      </c>
      <c r="C24" s="1">
        <v>44594</v>
      </c>
      <c r="D24" s="1">
        <f t="shared" si="0"/>
        <v>44594</v>
      </c>
      <c r="E24" s="1">
        <f t="shared" si="2"/>
        <v>44594</v>
      </c>
      <c r="F24">
        <v>23</v>
      </c>
      <c r="G24" t="str">
        <f>IF(A24='PAY DATES'!$G$5,F24,"")</f>
        <v/>
      </c>
      <c r="H24" s="5" t="e">
        <f>IFERROR(SMALL($G$2:$G$433,F24),””)</f>
        <v>#NAME?</v>
      </c>
      <c r="K24" t="s">
        <v>39</v>
      </c>
      <c r="L24" t="s">
        <v>39</v>
      </c>
    </row>
    <row r="25" spans="1:12" x14ac:dyDescent="0.25">
      <c r="A25" t="s">
        <v>6</v>
      </c>
      <c r="B25" t="s">
        <v>16</v>
      </c>
      <c r="C25" s="1">
        <v>44622</v>
      </c>
      <c r="D25" s="1">
        <f t="shared" si="0"/>
        <v>44622</v>
      </c>
      <c r="E25" s="1">
        <f t="shared" si="2"/>
        <v>44622</v>
      </c>
      <c r="F25">
        <v>24</v>
      </c>
      <c r="G25" t="str">
        <f>IF(A25='PAY DATES'!$G$5,F25,"")</f>
        <v/>
      </c>
      <c r="H25" s="5" t="e">
        <f>IFERROR(SMALL($G$2:$G$433,F25),””)</f>
        <v>#NAME?</v>
      </c>
      <c r="K25" t="s">
        <v>40</v>
      </c>
      <c r="L25" t="s">
        <v>40</v>
      </c>
    </row>
    <row r="26" spans="1:12" x14ac:dyDescent="0.25">
      <c r="A26" t="s">
        <v>17</v>
      </c>
      <c r="B26" t="s">
        <v>4</v>
      </c>
      <c r="C26" s="1">
        <v>44289</v>
      </c>
      <c r="D26" s="1">
        <f t="shared" si="0"/>
        <v>44292</v>
      </c>
      <c r="E26" s="1">
        <f t="shared" si="2"/>
        <v>44287</v>
      </c>
      <c r="F26">
        <v>25</v>
      </c>
      <c r="G26" t="str">
        <f>IF(A26='PAY DATES'!$G$5,F26,"")</f>
        <v/>
      </c>
      <c r="H26" s="5" t="e">
        <f>IFERROR(SMALL($G$2:$G$433,F26),””)</f>
        <v>#NAME?</v>
      </c>
      <c r="K26" t="s">
        <v>41</v>
      </c>
      <c r="L26" t="s">
        <v>41</v>
      </c>
    </row>
    <row r="27" spans="1:12" x14ac:dyDescent="0.25">
      <c r="A27" t="s">
        <v>17</v>
      </c>
      <c r="B27" t="s">
        <v>5</v>
      </c>
      <c r="C27" s="1">
        <v>44319</v>
      </c>
      <c r="D27" s="1">
        <f t="shared" si="0"/>
        <v>44320</v>
      </c>
      <c r="E27" s="1">
        <f t="shared" si="2"/>
        <v>44316</v>
      </c>
      <c r="F27">
        <v>26</v>
      </c>
      <c r="G27" t="str">
        <f>IF(A27='PAY DATES'!$G$5,F27,"")</f>
        <v/>
      </c>
      <c r="H27" s="5" t="e">
        <f>IFERROR(SMALL($G$2:$G$433,F27),””)</f>
        <v>#NAME?</v>
      </c>
      <c r="K27" t="s">
        <v>42</v>
      </c>
      <c r="L27" t="s">
        <v>42</v>
      </c>
    </row>
    <row r="28" spans="1:12" x14ac:dyDescent="0.25">
      <c r="A28" t="s">
        <v>17</v>
      </c>
      <c r="B28" t="s">
        <v>7</v>
      </c>
      <c r="C28" s="1">
        <v>44350</v>
      </c>
      <c r="D28" s="1">
        <f t="shared" si="0"/>
        <v>44350</v>
      </c>
      <c r="E28" s="1">
        <f t="shared" si="2"/>
        <v>44350</v>
      </c>
      <c r="F28">
        <v>27</v>
      </c>
      <c r="G28" t="str">
        <f>IF(A28='PAY DATES'!$G$5,F28,"")</f>
        <v/>
      </c>
      <c r="H28" s="5" t="e">
        <f>IFERROR(SMALL($G$2:$G$433,F28),””)</f>
        <v>#NAME?</v>
      </c>
      <c r="K28" t="s">
        <v>43</v>
      </c>
      <c r="L28" t="s">
        <v>43</v>
      </c>
    </row>
    <row r="29" spans="1:12" x14ac:dyDescent="0.25">
      <c r="A29" t="s">
        <v>17</v>
      </c>
      <c r="B29" t="s">
        <v>8</v>
      </c>
      <c r="C29" s="1">
        <v>44380</v>
      </c>
      <c r="D29" s="1">
        <f t="shared" si="0"/>
        <v>44382</v>
      </c>
      <c r="E29" s="1">
        <f t="shared" si="2"/>
        <v>44379</v>
      </c>
      <c r="F29">
        <v>28</v>
      </c>
      <c r="G29" t="str">
        <f>IF(A29='PAY DATES'!$G$5,F29,"")</f>
        <v/>
      </c>
      <c r="H29" s="5" t="e">
        <f>IFERROR(SMALL($G$2:$G$433,F29),””)</f>
        <v>#NAME?</v>
      </c>
      <c r="K29" t="s">
        <v>44</v>
      </c>
      <c r="L29" t="s">
        <v>44</v>
      </c>
    </row>
    <row r="30" spans="1:12" x14ac:dyDescent="0.25">
      <c r="A30" t="s">
        <v>17</v>
      </c>
      <c r="B30" t="s">
        <v>9</v>
      </c>
      <c r="C30" s="1">
        <v>44411</v>
      </c>
      <c r="D30" s="1">
        <f t="shared" si="0"/>
        <v>44411</v>
      </c>
      <c r="E30" s="1">
        <f t="shared" si="2"/>
        <v>44411</v>
      </c>
      <c r="F30">
        <v>29</v>
      </c>
      <c r="G30" t="str">
        <f>IF(A30='PAY DATES'!$G$5,F30,"")</f>
        <v/>
      </c>
      <c r="H30" s="5" t="e">
        <f>IFERROR(SMALL($G$2:$G$433,F30),””)</f>
        <v>#NAME?</v>
      </c>
      <c r="K30" t="s">
        <v>45</v>
      </c>
      <c r="L30" t="s">
        <v>45</v>
      </c>
    </row>
    <row r="31" spans="1:12" x14ac:dyDescent="0.25">
      <c r="A31" t="s">
        <v>17</v>
      </c>
      <c r="B31" t="s">
        <v>10</v>
      </c>
      <c r="C31" s="1">
        <v>44442</v>
      </c>
      <c r="D31" s="1">
        <f t="shared" si="0"/>
        <v>44442</v>
      </c>
      <c r="E31" s="1">
        <f t="shared" si="2"/>
        <v>44442</v>
      </c>
      <c r="F31">
        <v>30</v>
      </c>
      <c r="G31" t="str">
        <f>IF(A31='PAY DATES'!$G$5,F31,"")</f>
        <v/>
      </c>
      <c r="H31" s="5" t="e">
        <f>IFERROR(SMALL($G$2:$G$433,F31),””)</f>
        <v>#NAME?</v>
      </c>
      <c r="K31" t="s">
        <v>46</v>
      </c>
      <c r="L31" t="s">
        <v>46</v>
      </c>
    </row>
    <row r="32" spans="1:12" x14ac:dyDescent="0.25">
      <c r="A32" t="s">
        <v>17</v>
      </c>
      <c r="B32" t="s">
        <v>11</v>
      </c>
      <c r="C32" s="1">
        <v>44472</v>
      </c>
      <c r="D32" s="1">
        <f t="shared" si="0"/>
        <v>44473</v>
      </c>
      <c r="E32" s="1">
        <f t="shared" si="2"/>
        <v>44470</v>
      </c>
      <c r="F32">
        <v>31</v>
      </c>
      <c r="G32" t="str">
        <f>IF(A32='PAY DATES'!$G$5,F32,"")</f>
        <v/>
      </c>
      <c r="H32" s="5" t="e">
        <f>IFERROR(SMALL($G$2:$G$433,F32),””)</f>
        <v>#NAME?</v>
      </c>
      <c r="K32" t="s">
        <v>47</v>
      </c>
      <c r="L32" t="s">
        <v>47</v>
      </c>
    </row>
    <row r="33" spans="1:12" x14ac:dyDescent="0.25">
      <c r="A33" t="s">
        <v>17</v>
      </c>
      <c r="B33" t="s">
        <v>12</v>
      </c>
      <c r="C33" s="1">
        <v>44503</v>
      </c>
      <c r="D33" s="1">
        <f t="shared" si="0"/>
        <v>44503</v>
      </c>
      <c r="E33" s="1">
        <f t="shared" si="2"/>
        <v>44503</v>
      </c>
      <c r="F33">
        <v>32</v>
      </c>
      <c r="G33" t="str">
        <f>IF(A33='PAY DATES'!$G$5,F33,"")</f>
        <v/>
      </c>
      <c r="H33" s="5" t="e">
        <f>IFERROR(SMALL($G$2:$G$433,F33),””)</f>
        <v>#NAME?</v>
      </c>
      <c r="L33" t="s">
        <v>89</v>
      </c>
    </row>
    <row r="34" spans="1:12" x14ac:dyDescent="0.25">
      <c r="A34" t="s">
        <v>17</v>
      </c>
      <c r="B34" t="s">
        <v>13</v>
      </c>
      <c r="C34" s="1">
        <v>44533</v>
      </c>
      <c r="D34" s="1">
        <f t="shared" si="0"/>
        <v>44533</v>
      </c>
      <c r="E34" s="1">
        <f t="shared" si="2"/>
        <v>44533</v>
      </c>
      <c r="F34">
        <v>33</v>
      </c>
      <c r="G34" t="str">
        <f>IF(A34='PAY DATES'!$G$5,F34,"")</f>
        <v/>
      </c>
      <c r="H34" s="5" t="e">
        <f>IFERROR(SMALL($G$2:$G$433,F34),””)</f>
        <v>#NAME?</v>
      </c>
      <c r="L34" t="s">
        <v>53</v>
      </c>
    </row>
    <row r="35" spans="1:12" x14ac:dyDescent="0.25">
      <c r="A35" t="s">
        <v>17</v>
      </c>
      <c r="B35" t="s">
        <v>14</v>
      </c>
      <c r="C35" s="1">
        <v>44564</v>
      </c>
      <c r="D35" s="1">
        <f t="shared" si="0"/>
        <v>44565</v>
      </c>
      <c r="E35" s="1">
        <f t="shared" si="2"/>
        <v>44561</v>
      </c>
      <c r="F35">
        <v>34</v>
      </c>
      <c r="G35" t="str">
        <f>IF(A35='PAY DATES'!$G$5,F35,"")</f>
        <v/>
      </c>
      <c r="H35" s="5" t="e">
        <f>IFERROR(SMALL($G$2:$G$433,F35),””)</f>
        <v>#NAME?</v>
      </c>
      <c r="L35" t="s">
        <v>52</v>
      </c>
    </row>
    <row r="36" spans="1:12" x14ac:dyDescent="0.25">
      <c r="A36" t="s">
        <v>17</v>
      </c>
      <c r="B36" t="s">
        <v>15</v>
      </c>
      <c r="C36" s="1">
        <v>44595</v>
      </c>
      <c r="D36" s="1">
        <f t="shared" si="0"/>
        <v>44595</v>
      </c>
      <c r="E36" s="1">
        <f t="shared" si="2"/>
        <v>44595</v>
      </c>
      <c r="F36">
        <v>35</v>
      </c>
      <c r="G36" t="str">
        <f>IF(A36='PAY DATES'!$G$5,F36,"")</f>
        <v/>
      </c>
      <c r="H36" s="5" t="e">
        <f>IFERROR(SMALL($G$2:$G$433,F36),””)</f>
        <v>#NAME?</v>
      </c>
      <c r="L36" t="s">
        <v>51</v>
      </c>
    </row>
    <row r="37" spans="1:12" x14ac:dyDescent="0.25">
      <c r="A37" t="s">
        <v>17</v>
      </c>
      <c r="B37" t="s">
        <v>16</v>
      </c>
      <c r="C37" s="1">
        <v>44623</v>
      </c>
      <c r="D37" s="1">
        <f t="shared" si="0"/>
        <v>44623</v>
      </c>
      <c r="E37" s="1">
        <f t="shared" si="2"/>
        <v>44623</v>
      </c>
      <c r="F37">
        <v>36</v>
      </c>
      <c r="G37" t="str">
        <f>IF(A37='PAY DATES'!$G$5,F37,"")</f>
        <v/>
      </c>
      <c r="H37" s="5" t="e">
        <f>IFERROR(SMALL($G$2:$G$433,F37),””)</f>
        <v>#NAME?</v>
      </c>
      <c r="L37" t="s">
        <v>54</v>
      </c>
    </row>
    <row r="38" spans="1:12" x14ac:dyDescent="0.25">
      <c r="A38" t="s">
        <v>18</v>
      </c>
      <c r="B38" t="s">
        <v>4</v>
      </c>
      <c r="C38" s="1">
        <v>44290</v>
      </c>
      <c r="D38" s="1">
        <f t="shared" si="0"/>
        <v>44292</v>
      </c>
      <c r="E38" s="1">
        <f t="shared" si="2"/>
        <v>44287</v>
      </c>
      <c r="F38">
        <v>37</v>
      </c>
      <c r="G38" t="str">
        <f>IF(A38='PAY DATES'!$G$5,F38,"")</f>
        <v/>
      </c>
      <c r="H38" s="5" t="e">
        <f>IFERROR(SMALL($G$2:$G$433,F38),””)</f>
        <v>#NAME?</v>
      </c>
    </row>
    <row r="39" spans="1:12" x14ac:dyDescent="0.25">
      <c r="A39" t="s">
        <v>18</v>
      </c>
      <c r="B39" t="s">
        <v>5</v>
      </c>
      <c r="C39" s="1">
        <v>44320</v>
      </c>
      <c r="D39" s="1">
        <f t="shared" si="0"/>
        <v>44320</v>
      </c>
      <c r="E39" s="1">
        <f t="shared" si="2"/>
        <v>44320</v>
      </c>
      <c r="F39">
        <v>38</v>
      </c>
      <c r="G39" t="str">
        <f>IF(A39='PAY DATES'!$G$5,F39,"")</f>
        <v/>
      </c>
      <c r="H39" s="5" t="e">
        <f>IFERROR(SMALL($G$2:$G$433,F39),””)</f>
        <v>#NAME?</v>
      </c>
    </row>
    <row r="40" spans="1:12" x14ac:dyDescent="0.25">
      <c r="A40" t="s">
        <v>18</v>
      </c>
      <c r="B40" t="s">
        <v>7</v>
      </c>
      <c r="C40" s="1">
        <v>44351</v>
      </c>
      <c r="D40" s="1">
        <f t="shared" si="0"/>
        <v>44351</v>
      </c>
      <c r="E40" s="1">
        <f t="shared" si="2"/>
        <v>44351</v>
      </c>
      <c r="F40">
        <v>39</v>
      </c>
      <c r="G40" t="str">
        <f>IF(A40='PAY DATES'!$G$5,F40,"")</f>
        <v/>
      </c>
      <c r="H40" s="5" t="e">
        <f>IFERROR(SMALL($G$2:$G$433,F40),””)</f>
        <v>#NAME?</v>
      </c>
    </row>
    <row r="41" spans="1:12" x14ac:dyDescent="0.25">
      <c r="A41" t="s">
        <v>18</v>
      </c>
      <c r="B41" t="s">
        <v>8</v>
      </c>
      <c r="C41" s="1">
        <v>44381</v>
      </c>
      <c r="D41" s="1">
        <f t="shared" si="0"/>
        <v>44382</v>
      </c>
      <c r="E41" s="1">
        <f t="shared" si="2"/>
        <v>44379</v>
      </c>
      <c r="F41">
        <v>40</v>
      </c>
      <c r="G41" t="str">
        <f>IF(A41='PAY DATES'!$G$5,F41,"")</f>
        <v/>
      </c>
      <c r="H41" s="5" t="e">
        <f>IFERROR(SMALL($G$2:$G$433,F41),””)</f>
        <v>#NAME?</v>
      </c>
    </row>
    <row r="42" spans="1:12" x14ac:dyDescent="0.25">
      <c r="A42" t="s">
        <v>18</v>
      </c>
      <c r="B42" t="s">
        <v>9</v>
      </c>
      <c r="C42" s="1">
        <v>44412</v>
      </c>
      <c r="D42" s="1">
        <f t="shared" si="0"/>
        <v>44412</v>
      </c>
      <c r="E42" s="1">
        <f t="shared" si="2"/>
        <v>44412</v>
      </c>
      <c r="F42">
        <v>41</v>
      </c>
      <c r="G42" t="str">
        <f>IF(A42='PAY DATES'!$G$5,F42,"")</f>
        <v/>
      </c>
      <c r="H42" s="5" t="e">
        <f>IFERROR(SMALL($G$2:$G$433,F42),””)</f>
        <v>#NAME?</v>
      </c>
    </row>
    <row r="43" spans="1:12" x14ac:dyDescent="0.25">
      <c r="A43" t="s">
        <v>18</v>
      </c>
      <c r="B43" t="s">
        <v>10</v>
      </c>
      <c r="C43" s="1">
        <v>44443</v>
      </c>
      <c r="D43" s="1">
        <f t="shared" si="0"/>
        <v>44445</v>
      </c>
      <c r="E43" s="1">
        <f t="shared" si="2"/>
        <v>44442</v>
      </c>
      <c r="F43">
        <v>42</v>
      </c>
      <c r="G43" t="str">
        <f>IF(A43='PAY DATES'!$G$5,F43,"")</f>
        <v/>
      </c>
      <c r="H43" s="5" t="e">
        <f>IFERROR(SMALL($G$2:$G$433,F43),””)</f>
        <v>#NAME?</v>
      </c>
    </row>
    <row r="44" spans="1:12" x14ac:dyDescent="0.25">
      <c r="A44" t="s">
        <v>18</v>
      </c>
      <c r="B44" t="s">
        <v>11</v>
      </c>
      <c r="C44" s="1">
        <v>44473</v>
      </c>
      <c r="D44" s="1">
        <f t="shared" si="0"/>
        <v>44473</v>
      </c>
      <c r="E44" s="1">
        <f t="shared" si="2"/>
        <v>44473</v>
      </c>
      <c r="F44">
        <v>43</v>
      </c>
      <c r="G44" t="str">
        <f>IF(A44='PAY DATES'!$G$5,F44,"")</f>
        <v/>
      </c>
      <c r="H44" s="5" t="e">
        <f>IFERROR(SMALL($G$2:$G$433,F44),””)</f>
        <v>#NAME?</v>
      </c>
    </row>
    <row r="45" spans="1:12" x14ac:dyDescent="0.25">
      <c r="A45" t="s">
        <v>18</v>
      </c>
      <c r="B45" t="s">
        <v>12</v>
      </c>
      <c r="C45" s="1">
        <v>44504</v>
      </c>
      <c r="D45" s="1">
        <f t="shared" si="0"/>
        <v>44504</v>
      </c>
      <c r="E45" s="1">
        <f t="shared" si="2"/>
        <v>44504</v>
      </c>
      <c r="F45">
        <v>44</v>
      </c>
      <c r="G45" t="str">
        <f>IF(A45='PAY DATES'!$G$5,F45,"")</f>
        <v/>
      </c>
      <c r="H45" s="5" t="e">
        <f>IFERROR(SMALL($G$2:$G$433,F45),””)</f>
        <v>#NAME?</v>
      </c>
    </row>
    <row r="46" spans="1:12" x14ac:dyDescent="0.25">
      <c r="A46" t="s">
        <v>18</v>
      </c>
      <c r="B46" t="s">
        <v>13</v>
      </c>
      <c r="C46" s="1">
        <v>44534</v>
      </c>
      <c r="D46" s="1">
        <f t="shared" si="0"/>
        <v>44536</v>
      </c>
      <c r="E46" s="1">
        <f t="shared" si="2"/>
        <v>44533</v>
      </c>
      <c r="F46">
        <v>45</v>
      </c>
      <c r="G46" t="str">
        <f>IF(A46='PAY DATES'!$G$5,F46,"")</f>
        <v/>
      </c>
      <c r="H46" s="5" t="e">
        <f>IFERROR(SMALL($G$2:$G$433,F46),””)</f>
        <v>#NAME?</v>
      </c>
    </row>
    <row r="47" spans="1:12" x14ac:dyDescent="0.25">
      <c r="A47" t="s">
        <v>18</v>
      </c>
      <c r="B47" t="s">
        <v>14</v>
      </c>
      <c r="C47" s="1">
        <v>44565</v>
      </c>
      <c r="D47" s="1">
        <f t="shared" si="0"/>
        <v>44565</v>
      </c>
      <c r="E47" s="1">
        <f t="shared" si="2"/>
        <v>44565</v>
      </c>
      <c r="F47">
        <v>46</v>
      </c>
      <c r="G47" t="str">
        <f>IF(A47='PAY DATES'!$G$5,F47,"")</f>
        <v/>
      </c>
      <c r="H47" s="5" t="e">
        <f>IFERROR(SMALL($G$2:$G$433,F47),””)</f>
        <v>#NAME?</v>
      </c>
    </row>
    <row r="48" spans="1:12" x14ac:dyDescent="0.25">
      <c r="A48" t="s">
        <v>18</v>
      </c>
      <c r="B48" t="s">
        <v>15</v>
      </c>
      <c r="C48" s="1">
        <v>44596</v>
      </c>
      <c r="D48" s="1">
        <f t="shared" si="0"/>
        <v>44596</v>
      </c>
      <c r="E48" s="1">
        <f t="shared" si="2"/>
        <v>44596</v>
      </c>
      <c r="F48">
        <v>47</v>
      </c>
      <c r="G48" t="str">
        <f>IF(A48='PAY DATES'!$G$5,F48,"")</f>
        <v/>
      </c>
      <c r="H48" s="5" t="e">
        <f>IFERROR(SMALL($G$2:$G$433,F48),””)</f>
        <v>#NAME?</v>
      </c>
    </row>
    <row r="49" spans="1:8" x14ac:dyDescent="0.25">
      <c r="A49" t="s">
        <v>18</v>
      </c>
      <c r="B49" t="s">
        <v>16</v>
      </c>
      <c r="C49" s="1">
        <v>44624</v>
      </c>
      <c r="D49" s="1">
        <f t="shared" si="0"/>
        <v>44624</v>
      </c>
      <c r="E49" s="1">
        <f t="shared" si="2"/>
        <v>44624</v>
      </c>
      <c r="F49">
        <v>48</v>
      </c>
      <c r="G49" t="str">
        <f>IF(A49='PAY DATES'!$G$5,F49,"")</f>
        <v/>
      </c>
      <c r="H49" s="5" t="e">
        <f>IFERROR(SMALL($G$2:$G$433,F49),””)</f>
        <v>#NAME?</v>
      </c>
    </row>
    <row r="50" spans="1:8" x14ac:dyDescent="0.25">
      <c r="A50" t="s">
        <v>21</v>
      </c>
      <c r="B50" t="s">
        <v>4</v>
      </c>
      <c r="C50" s="1">
        <v>44291</v>
      </c>
      <c r="D50" s="1">
        <f t="shared" si="0"/>
        <v>44292</v>
      </c>
      <c r="E50" s="1">
        <f t="shared" si="2"/>
        <v>44287</v>
      </c>
      <c r="F50">
        <v>49</v>
      </c>
      <c r="G50" t="str">
        <f>IF(A50='PAY DATES'!$G$5,F50,"")</f>
        <v/>
      </c>
      <c r="H50" s="5" t="e">
        <f>IFERROR(SMALL($G$2:$G$433,F50),””)</f>
        <v>#NAME?</v>
      </c>
    </row>
    <row r="51" spans="1:8" x14ac:dyDescent="0.25">
      <c r="A51" t="s">
        <v>21</v>
      </c>
      <c r="B51" t="s">
        <v>5</v>
      </c>
      <c r="C51" s="1">
        <v>44321</v>
      </c>
      <c r="D51" s="1">
        <f t="shared" si="0"/>
        <v>44321</v>
      </c>
      <c r="E51" s="1">
        <f t="shared" si="2"/>
        <v>44321</v>
      </c>
      <c r="F51">
        <v>50</v>
      </c>
      <c r="G51" t="str">
        <f>IF(A51='PAY DATES'!$G$5,F51,"")</f>
        <v/>
      </c>
      <c r="H51" s="5" t="e">
        <f>IFERROR(SMALL($G$2:$G$433,F51),””)</f>
        <v>#NAME?</v>
      </c>
    </row>
    <row r="52" spans="1:8" x14ac:dyDescent="0.25">
      <c r="A52" t="s">
        <v>21</v>
      </c>
      <c r="B52" t="s">
        <v>7</v>
      </c>
      <c r="C52" s="1">
        <v>44352</v>
      </c>
      <c r="D52" s="1">
        <f t="shared" si="0"/>
        <v>44354</v>
      </c>
      <c r="E52" s="1">
        <f t="shared" si="2"/>
        <v>44351</v>
      </c>
      <c r="F52">
        <v>51</v>
      </c>
      <c r="G52" t="str">
        <f>IF(A52='PAY DATES'!$G$5,F52,"")</f>
        <v/>
      </c>
      <c r="H52" s="5" t="e">
        <f>IFERROR(SMALL($G$2:$G$433,F52),””)</f>
        <v>#NAME?</v>
      </c>
    </row>
    <row r="53" spans="1:8" x14ac:dyDescent="0.25">
      <c r="A53" t="s">
        <v>21</v>
      </c>
      <c r="B53" t="s">
        <v>8</v>
      </c>
      <c r="C53" s="1">
        <v>44382</v>
      </c>
      <c r="D53" s="1">
        <f t="shared" si="0"/>
        <v>44382</v>
      </c>
      <c r="E53" s="1">
        <f t="shared" si="2"/>
        <v>44382</v>
      </c>
      <c r="F53">
        <v>52</v>
      </c>
      <c r="G53" t="str">
        <f>IF(A53='PAY DATES'!$G$5,F53,"")</f>
        <v/>
      </c>
      <c r="H53" s="5" t="e">
        <f>IFERROR(SMALL($G$2:$G$433,F53),””)</f>
        <v>#NAME?</v>
      </c>
    </row>
    <row r="54" spans="1:8" x14ac:dyDescent="0.25">
      <c r="A54" t="s">
        <v>21</v>
      </c>
      <c r="B54" t="s">
        <v>9</v>
      </c>
      <c r="C54" s="1">
        <v>44413</v>
      </c>
      <c r="D54" s="1">
        <f t="shared" si="0"/>
        <v>44413</v>
      </c>
      <c r="E54" s="1">
        <f t="shared" si="2"/>
        <v>44413</v>
      </c>
      <c r="F54">
        <v>53</v>
      </c>
      <c r="G54" t="str">
        <f>IF(A54='PAY DATES'!$G$5,F54,"")</f>
        <v/>
      </c>
      <c r="H54" s="5" t="e">
        <f>IFERROR(SMALL($G$2:$G$433,F54),””)</f>
        <v>#NAME?</v>
      </c>
    </row>
    <row r="55" spans="1:8" x14ac:dyDescent="0.25">
      <c r="A55" t="s">
        <v>21</v>
      </c>
      <c r="B55" t="s">
        <v>10</v>
      </c>
      <c r="C55" s="1">
        <v>44444</v>
      </c>
      <c r="D55" s="1">
        <f t="shared" si="0"/>
        <v>44445</v>
      </c>
      <c r="E55" s="1">
        <f t="shared" si="2"/>
        <v>44442</v>
      </c>
      <c r="F55">
        <v>54</v>
      </c>
      <c r="G55" t="str">
        <f>IF(A55='PAY DATES'!$G$5,F55,"")</f>
        <v/>
      </c>
      <c r="H55" s="5" t="e">
        <f>IFERROR(SMALL($G$2:$G$433,F55),””)</f>
        <v>#NAME?</v>
      </c>
    </row>
    <row r="56" spans="1:8" x14ac:dyDescent="0.25">
      <c r="A56" t="s">
        <v>21</v>
      </c>
      <c r="B56" t="s">
        <v>11</v>
      </c>
      <c r="C56" s="1">
        <v>44474</v>
      </c>
      <c r="D56" s="1">
        <f t="shared" si="0"/>
        <v>44474</v>
      </c>
      <c r="E56" s="1">
        <f t="shared" si="2"/>
        <v>44474</v>
      </c>
      <c r="F56">
        <v>55</v>
      </c>
      <c r="G56" t="str">
        <f>IF(A56='PAY DATES'!$G$5,F56,"")</f>
        <v/>
      </c>
      <c r="H56" s="5" t="e">
        <f>IFERROR(SMALL($G$2:$G$433,F56),””)</f>
        <v>#NAME?</v>
      </c>
    </row>
    <row r="57" spans="1:8" x14ac:dyDescent="0.25">
      <c r="A57" t="s">
        <v>21</v>
      </c>
      <c r="B57" t="s">
        <v>12</v>
      </c>
      <c r="C57" s="1">
        <v>44505</v>
      </c>
      <c r="D57" s="1">
        <f t="shared" si="0"/>
        <v>44505</v>
      </c>
      <c r="E57" s="1">
        <f t="shared" si="2"/>
        <v>44505</v>
      </c>
      <c r="F57">
        <v>56</v>
      </c>
      <c r="G57" t="str">
        <f>IF(A57='PAY DATES'!$G$5,F57,"")</f>
        <v/>
      </c>
      <c r="H57" s="5" t="e">
        <f>IFERROR(SMALL($G$2:$G$433,F57),””)</f>
        <v>#NAME?</v>
      </c>
    </row>
    <row r="58" spans="1:8" x14ac:dyDescent="0.25">
      <c r="A58" t="s">
        <v>21</v>
      </c>
      <c r="B58" t="s">
        <v>13</v>
      </c>
      <c r="C58" s="1">
        <v>44535</v>
      </c>
      <c r="D58" s="1">
        <f t="shared" si="0"/>
        <v>44536</v>
      </c>
      <c r="E58" s="1">
        <f t="shared" si="2"/>
        <v>44533</v>
      </c>
      <c r="F58">
        <v>57</v>
      </c>
      <c r="G58" t="str">
        <f>IF(A58='PAY DATES'!$G$5,F58,"")</f>
        <v/>
      </c>
      <c r="H58" s="5" t="e">
        <f>IFERROR(SMALL($G$2:$G$433,F58),””)</f>
        <v>#NAME?</v>
      </c>
    </row>
    <row r="59" spans="1:8" x14ac:dyDescent="0.25">
      <c r="A59" t="s">
        <v>21</v>
      </c>
      <c r="B59" t="s">
        <v>14</v>
      </c>
      <c r="C59" s="1">
        <v>44566</v>
      </c>
      <c r="D59" s="1">
        <f t="shared" si="0"/>
        <v>44566</v>
      </c>
      <c r="E59" s="1">
        <f t="shared" si="2"/>
        <v>44566</v>
      </c>
      <c r="F59">
        <v>58</v>
      </c>
      <c r="G59" t="str">
        <f>IF(A59='PAY DATES'!$G$5,F59,"")</f>
        <v/>
      </c>
      <c r="H59" s="5" t="e">
        <f>IFERROR(SMALL($G$2:$G$433,F59),””)</f>
        <v>#NAME?</v>
      </c>
    </row>
    <row r="60" spans="1:8" x14ac:dyDescent="0.25">
      <c r="A60" t="s">
        <v>21</v>
      </c>
      <c r="B60" t="s">
        <v>15</v>
      </c>
      <c r="C60" s="1">
        <v>44597</v>
      </c>
      <c r="D60" s="1">
        <f t="shared" si="0"/>
        <v>44599</v>
      </c>
      <c r="E60" s="1">
        <f t="shared" si="2"/>
        <v>44596</v>
      </c>
      <c r="F60">
        <v>59</v>
      </c>
      <c r="G60" t="str">
        <f>IF(A60='PAY DATES'!$G$5,F60,"")</f>
        <v/>
      </c>
      <c r="H60" s="5" t="e">
        <f>IFERROR(SMALL($G$2:$G$433,F60),””)</f>
        <v>#NAME?</v>
      </c>
    </row>
    <row r="61" spans="1:8" x14ac:dyDescent="0.25">
      <c r="A61" t="s">
        <v>21</v>
      </c>
      <c r="B61" t="s">
        <v>16</v>
      </c>
      <c r="C61" s="1">
        <v>44625</v>
      </c>
      <c r="D61" s="1">
        <f t="shared" si="0"/>
        <v>44627</v>
      </c>
      <c r="E61" s="1">
        <f t="shared" si="2"/>
        <v>44624</v>
      </c>
      <c r="F61">
        <v>60</v>
      </c>
      <c r="G61" t="str">
        <f>IF(A61='PAY DATES'!$G$5,F61,"")</f>
        <v/>
      </c>
      <c r="H61" s="5" t="e">
        <f>IFERROR(SMALL($G$2:$G$433,F61),””)</f>
        <v>#NAME?</v>
      </c>
    </row>
    <row r="62" spans="1:8" x14ac:dyDescent="0.25">
      <c r="A62" t="s">
        <v>22</v>
      </c>
      <c r="B62" t="s">
        <v>4</v>
      </c>
      <c r="C62" s="1">
        <v>44292</v>
      </c>
      <c r="D62" s="1">
        <f t="shared" si="0"/>
        <v>44292</v>
      </c>
      <c r="E62" s="1">
        <f t="shared" si="2"/>
        <v>44292</v>
      </c>
      <c r="F62">
        <v>61</v>
      </c>
      <c r="G62" t="str">
        <f>IF(A62='PAY DATES'!$G$5,F62,"")</f>
        <v/>
      </c>
      <c r="H62" s="5" t="e">
        <f>IFERROR(SMALL($G$2:$G$433,F62),””)</f>
        <v>#NAME?</v>
      </c>
    </row>
    <row r="63" spans="1:8" x14ac:dyDescent="0.25">
      <c r="A63" t="s">
        <v>22</v>
      </c>
      <c r="B63" t="s">
        <v>5</v>
      </c>
      <c r="C63" s="1">
        <v>44322</v>
      </c>
      <c r="D63" s="1">
        <f t="shared" si="0"/>
        <v>44322</v>
      </c>
      <c r="E63" s="1">
        <f t="shared" si="2"/>
        <v>44322</v>
      </c>
      <c r="F63">
        <v>62</v>
      </c>
      <c r="G63" t="str">
        <f>IF(A63='PAY DATES'!$G$5,F63,"")</f>
        <v/>
      </c>
      <c r="H63" s="5" t="e">
        <f>IFERROR(SMALL($G$2:$G$433,F63),””)</f>
        <v>#NAME?</v>
      </c>
    </row>
    <row r="64" spans="1:8" x14ac:dyDescent="0.25">
      <c r="A64" t="s">
        <v>22</v>
      </c>
      <c r="B64" t="s">
        <v>7</v>
      </c>
      <c r="C64" s="1">
        <v>44353</v>
      </c>
      <c r="D64" s="1">
        <f t="shared" si="0"/>
        <v>44354</v>
      </c>
      <c r="E64" s="1">
        <f t="shared" si="2"/>
        <v>44351</v>
      </c>
      <c r="F64">
        <v>63</v>
      </c>
      <c r="G64" t="str">
        <f>IF(A64='PAY DATES'!$G$5,F64,"")</f>
        <v/>
      </c>
      <c r="H64" s="5" t="e">
        <f>IFERROR(SMALL($G$2:$G$433,F64),””)</f>
        <v>#NAME?</v>
      </c>
    </row>
    <row r="65" spans="1:8" x14ac:dyDescent="0.25">
      <c r="A65" t="s">
        <v>22</v>
      </c>
      <c r="B65" t="s">
        <v>8</v>
      </c>
      <c r="C65" s="1">
        <v>44383</v>
      </c>
      <c r="D65" s="1">
        <f t="shared" si="0"/>
        <v>44383</v>
      </c>
      <c r="E65" s="1">
        <f t="shared" si="2"/>
        <v>44383</v>
      </c>
      <c r="F65">
        <v>64</v>
      </c>
      <c r="G65" t="str">
        <f>IF(A65='PAY DATES'!$G$5,F65,"")</f>
        <v/>
      </c>
      <c r="H65" s="5" t="e">
        <f>IFERROR(SMALL($G$2:$G$433,F65),””)</f>
        <v>#NAME?</v>
      </c>
    </row>
    <row r="66" spans="1:8" x14ac:dyDescent="0.25">
      <c r="A66" t="s">
        <v>22</v>
      </c>
      <c r="B66" t="s">
        <v>9</v>
      </c>
      <c r="C66" s="1">
        <v>44414</v>
      </c>
      <c r="D66" s="1">
        <f t="shared" si="0"/>
        <v>44414</v>
      </c>
      <c r="E66" s="1">
        <f t="shared" si="2"/>
        <v>44414</v>
      </c>
      <c r="F66">
        <v>65</v>
      </c>
      <c r="G66" t="str">
        <f>IF(A66='PAY DATES'!$G$5,F66,"")</f>
        <v/>
      </c>
      <c r="H66" s="5" t="e">
        <f>IFERROR(SMALL($G$2:$G$433,F66),””)</f>
        <v>#NAME?</v>
      </c>
    </row>
    <row r="67" spans="1:8" x14ac:dyDescent="0.25">
      <c r="A67" t="s">
        <v>22</v>
      </c>
      <c r="B67" t="s">
        <v>10</v>
      </c>
      <c r="C67" s="1">
        <v>44445</v>
      </c>
      <c r="D67" s="1">
        <f t="shared" si="0"/>
        <v>44445</v>
      </c>
      <c r="E67" s="1">
        <f t="shared" si="2"/>
        <v>44445</v>
      </c>
      <c r="F67">
        <v>66</v>
      </c>
      <c r="G67" t="str">
        <f>IF(A67='PAY DATES'!$G$5,F67,"")</f>
        <v/>
      </c>
      <c r="H67" s="5" t="e">
        <f>IFERROR(SMALL($G$2:$G$433,F67),””)</f>
        <v>#NAME?</v>
      </c>
    </row>
    <row r="68" spans="1:8" x14ac:dyDescent="0.25">
      <c r="A68" t="s">
        <v>22</v>
      </c>
      <c r="B68" t="s">
        <v>11</v>
      </c>
      <c r="C68" s="1">
        <v>44475</v>
      </c>
      <c r="D68" s="1">
        <f t="shared" ref="D68:D131" si="3">WORKDAY(C68-1,1,$S$4:$S$13)</f>
        <v>44475</v>
      </c>
      <c r="E68" s="1">
        <f t="shared" si="2"/>
        <v>44475</v>
      </c>
      <c r="F68">
        <v>67</v>
      </c>
      <c r="G68" t="str">
        <f>IF(A68='PAY DATES'!$G$5,F68,"")</f>
        <v/>
      </c>
      <c r="H68" s="5" t="e">
        <f>IFERROR(SMALL($G$2:$G$433,F68),””)</f>
        <v>#NAME?</v>
      </c>
    </row>
    <row r="69" spans="1:8" x14ac:dyDescent="0.25">
      <c r="A69" t="s">
        <v>22</v>
      </c>
      <c r="B69" t="s">
        <v>12</v>
      </c>
      <c r="C69" s="1">
        <v>44506</v>
      </c>
      <c r="D69" s="1">
        <f t="shared" si="3"/>
        <v>44508</v>
      </c>
      <c r="E69" s="1">
        <f t="shared" si="2"/>
        <v>44505</v>
      </c>
      <c r="F69">
        <v>68</v>
      </c>
      <c r="G69" t="str">
        <f>IF(A69='PAY DATES'!$G$5,F69,"")</f>
        <v/>
      </c>
      <c r="H69" s="5" t="e">
        <f>IFERROR(SMALL($G$2:$G$433,F69),””)</f>
        <v>#NAME?</v>
      </c>
    </row>
    <row r="70" spans="1:8" x14ac:dyDescent="0.25">
      <c r="A70" t="s">
        <v>22</v>
      </c>
      <c r="B70" t="s">
        <v>13</v>
      </c>
      <c r="C70" s="1">
        <v>44536</v>
      </c>
      <c r="D70" s="1">
        <f t="shared" si="3"/>
        <v>44536</v>
      </c>
      <c r="E70" s="1">
        <f t="shared" si="2"/>
        <v>44536</v>
      </c>
      <c r="F70">
        <v>69</v>
      </c>
      <c r="G70" t="str">
        <f>IF(A70='PAY DATES'!$G$5,F70,"")</f>
        <v/>
      </c>
      <c r="H70" s="5" t="e">
        <f>IFERROR(SMALL($G$2:$G$433,F70),””)</f>
        <v>#NAME?</v>
      </c>
    </row>
    <row r="71" spans="1:8" x14ac:dyDescent="0.25">
      <c r="A71" t="s">
        <v>22</v>
      </c>
      <c r="B71" t="s">
        <v>14</v>
      </c>
      <c r="C71" s="1">
        <v>44567</v>
      </c>
      <c r="D71" s="1">
        <f t="shared" si="3"/>
        <v>44567</v>
      </c>
      <c r="E71" s="1">
        <f t="shared" si="2"/>
        <v>44567</v>
      </c>
      <c r="F71">
        <v>70</v>
      </c>
      <c r="G71" t="str">
        <f>IF(A71='PAY DATES'!$G$5,F71,"")</f>
        <v/>
      </c>
      <c r="H71" s="5" t="e">
        <f>IFERROR(SMALL($G$2:$G$433,F71),””)</f>
        <v>#NAME?</v>
      </c>
    </row>
    <row r="72" spans="1:8" x14ac:dyDescent="0.25">
      <c r="A72" t="s">
        <v>22</v>
      </c>
      <c r="B72" t="s">
        <v>15</v>
      </c>
      <c r="C72" s="1">
        <v>44598</v>
      </c>
      <c r="D72" s="1">
        <f t="shared" si="3"/>
        <v>44599</v>
      </c>
      <c r="E72" s="1">
        <f t="shared" si="2"/>
        <v>44596</v>
      </c>
      <c r="F72">
        <v>71</v>
      </c>
      <c r="G72" t="str">
        <f>IF(A72='PAY DATES'!$G$5,F72,"")</f>
        <v/>
      </c>
      <c r="H72" s="5" t="e">
        <f>IFERROR(SMALL($G$2:$G$433,F72),””)</f>
        <v>#NAME?</v>
      </c>
    </row>
    <row r="73" spans="1:8" x14ac:dyDescent="0.25">
      <c r="A73" t="s">
        <v>22</v>
      </c>
      <c r="B73" t="s">
        <v>16</v>
      </c>
      <c r="C73" s="1">
        <v>44626</v>
      </c>
      <c r="D73" s="1">
        <f t="shared" si="3"/>
        <v>44627</v>
      </c>
      <c r="E73" s="1">
        <f t="shared" si="2"/>
        <v>44624</v>
      </c>
      <c r="F73">
        <v>72</v>
      </c>
      <c r="G73" t="str">
        <f>IF(A73='PAY DATES'!$G$5,F73,"")</f>
        <v/>
      </c>
      <c r="H73" s="5" t="e">
        <f>IFERROR(SMALL($G$2:$G$433,F73),””)</f>
        <v>#NAME?</v>
      </c>
    </row>
    <row r="74" spans="1:8" x14ac:dyDescent="0.25">
      <c r="A74" t="s">
        <v>23</v>
      </c>
      <c r="B74" t="s">
        <v>4</v>
      </c>
      <c r="C74" s="1">
        <v>44293</v>
      </c>
      <c r="D74" s="1">
        <f t="shared" si="3"/>
        <v>44293</v>
      </c>
      <c r="E74" s="1">
        <f t="shared" si="2"/>
        <v>44293</v>
      </c>
      <c r="F74">
        <v>73</v>
      </c>
      <c r="G74" t="str">
        <f>IF(A74='PAY DATES'!$G$5,F74,"")</f>
        <v/>
      </c>
      <c r="H74" s="5" t="e">
        <f>IFERROR(SMALL($G$2:$G$433,F74),””)</f>
        <v>#NAME?</v>
      </c>
    </row>
    <row r="75" spans="1:8" x14ac:dyDescent="0.25">
      <c r="A75" t="s">
        <v>23</v>
      </c>
      <c r="B75" t="s">
        <v>5</v>
      </c>
      <c r="C75" s="1">
        <v>44323</v>
      </c>
      <c r="D75" s="1">
        <f t="shared" si="3"/>
        <v>44323</v>
      </c>
      <c r="E75" s="1">
        <f t="shared" si="2"/>
        <v>44323</v>
      </c>
      <c r="F75">
        <v>74</v>
      </c>
      <c r="G75" t="str">
        <f>IF(A75='PAY DATES'!$G$5,F75,"")</f>
        <v/>
      </c>
      <c r="H75" s="5" t="e">
        <f>IFERROR(SMALL($G$2:$G$433,F75),””)</f>
        <v>#NAME?</v>
      </c>
    </row>
    <row r="76" spans="1:8" x14ac:dyDescent="0.25">
      <c r="A76" t="s">
        <v>23</v>
      </c>
      <c r="B76" t="s">
        <v>7</v>
      </c>
      <c r="C76" s="1">
        <v>44354</v>
      </c>
      <c r="D76" s="1">
        <f t="shared" si="3"/>
        <v>44354</v>
      </c>
      <c r="E76" s="1">
        <f t="shared" si="2"/>
        <v>44354</v>
      </c>
      <c r="F76">
        <v>75</v>
      </c>
      <c r="G76" t="str">
        <f>IF(A76='PAY DATES'!$G$5,F76,"")</f>
        <v/>
      </c>
      <c r="H76" s="5" t="e">
        <f>IFERROR(SMALL($G$2:$G$433,F76),””)</f>
        <v>#NAME?</v>
      </c>
    </row>
    <row r="77" spans="1:8" x14ac:dyDescent="0.25">
      <c r="A77" t="s">
        <v>23</v>
      </c>
      <c r="B77" t="s">
        <v>8</v>
      </c>
      <c r="C77" s="1">
        <v>44384</v>
      </c>
      <c r="D77" s="1">
        <f t="shared" si="3"/>
        <v>44384</v>
      </c>
      <c r="E77" s="1">
        <f t="shared" si="2"/>
        <v>44384</v>
      </c>
      <c r="F77">
        <v>76</v>
      </c>
      <c r="G77" t="str">
        <f>IF(A77='PAY DATES'!$G$5,F77,"")</f>
        <v/>
      </c>
      <c r="H77" s="5" t="e">
        <f>IFERROR(SMALL($G$2:$G$433,F77),””)</f>
        <v>#NAME?</v>
      </c>
    </row>
    <row r="78" spans="1:8" x14ac:dyDescent="0.25">
      <c r="A78" t="s">
        <v>23</v>
      </c>
      <c r="B78" t="s">
        <v>9</v>
      </c>
      <c r="C78" s="1">
        <v>44415</v>
      </c>
      <c r="D78" s="1">
        <f t="shared" si="3"/>
        <v>44417</v>
      </c>
      <c r="E78" s="1">
        <f t="shared" si="2"/>
        <v>44414</v>
      </c>
      <c r="F78">
        <v>77</v>
      </c>
      <c r="G78" t="str">
        <f>IF(A78='PAY DATES'!$G$5,F78,"")</f>
        <v/>
      </c>
      <c r="H78" s="5" t="e">
        <f>IFERROR(SMALL($G$2:$G$433,F78),””)</f>
        <v>#NAME?</v>
      </c>
    </row>
    <row r="79" spans="1:8" x14ac:dyDescent="0.25">
      <c r="A79" t="s">
        <v>23</v>
      </c>
      <c r="B79" t="s">
        <v>10</v>
      </c>
      <c r="C79" s="1">
        <v>44446</v>
      </c>
      <c r="D79" s="1">
        <f t="shared" si="3"/>
        <v>44446</v>
      </c>
      <c r="E79" s="1">
        <f t="shared" si="2"/>
        <v>44446</v>
      </c>
      <c r="F79">
        <v>78</v>
      </c>
      <c r="G79" t="str">
        <f>IF(A79='PAY DATES'!$G$5,F79,"")</f>
        <v/>
      </c>
      <c r="H79" s="5" t="e">
        <f>IFERROR(SMALL($G$2:$G$433,F79),””)</f>
        <v>#NAME?</v>
      </c>
    </row>
    <row r="80" spans="1:8" x14ac:dyDescent="0.25">
      <c r="A80" t="s">
        <v>23</v>
      </c>
      <c r="B80" t="s">
        <v>11</v>
      </c>
      <c r="C80" s="1">
        <v>44476</v>
      </c>
      <c r="D80" s="1">
        <f t="shared" si="3"/>
        <v>44476</v>
      </c>
      <c r="E80" s="1">
        <f t="shared" ref="E80:E143" si="4">IF(WORKDAY(C80-1,1,$S$4:$S$13)=C80,C80,WORKDAY(C80,-IF(WEEKDAY(WORKDAY(C80,-1,$S$4:$S$13),2)&lt;6,1,IF(WEEKDAY(WORKDAY(C80,-1,$S$4:$S$13),2)&lt;7,2,3)),$S$4:$S$13))</f>
        <v>44476</v>
      </c>
      <c r="F80">
        <v>79</v>
      </c>
      <c r="G80" t="str">
        <f>IF(A80='PAY DATES'!$G$5,F80,"")</f>
        <v/>
      </c>
      <c r="H80" s="5" t="e">
        <f>IFERROR(SMALL($G$2:$G$433,F80),””)</f>
        <v>#NAME?</v>
      </c>
    </row>
    <row r="81" spans="1:8" x14ac:dyDescent="0.25">
      <c r="A81" t="s">
        <v>23</v>
      </c>
      <c r="B81" t="s">
        <v>12</v>
      </c>
      <c r="C81" s="1">
        <v>44507</v>
      </c>
      <c r="D81" s="1">
        <f t="shared" si="3"/>
        <v>44508</v>
      </c>
      <c r="E81" s="1">
        <f t="shared" si="4"/>
        <v>44505</v>
      </c>
      <c r="F81">
        <v>80</v>
      </c>
      <c r="G81" t="str">
        <f>IF(A81='PAY DATES'!$G$5,F81,"")</f>
        <v/>
      </c>
      <c r="H81" s="5" t="e">
        <f>IFERROR(SMALL($G$2:$G$433,F81),””)</f>
        <v>#NAME?</v>
      </c>
    </row>
    <row r="82" spans="1:8" x14ac:dyDescent="0.25">
      <c r="A82" t="s">
        <v>23</v>
      </c>
      <c r="B82" t="s">
        <v>13</v>
      </c>
      <c r="C82" s="1">
        <v>44537</v>
      </c>
      <c r="D82" s="1">
        <f t="shared" si="3"/>
        <v>44537</v>
      </c>
      <c r="E82" s="1">
        <f t="shared" si="4"/>
        <v>44537</v>
      </c>
      <c r="F82">
        <v>81</v>
      </c>
      <c r="G82" t="str">
        <f>IF(A82='PAY DATES'!$G$5,F82,"")</f>
        <v/>
      </c>
      <c r="H82" s="5" t="e">
        <f>IFERROR(SMALL($G$2:$G$433,F82),””)</f>
        <v>#NAME?</v>
      </c>
    </row>
    <row r="83" spans="1:8" x14ac:dyDescent="0.25">
      <c r="A83" t="s">
        <v>23</v>
      </c>
      <c r="B83" t="s">
        <v>14</v>
      </c>
      <c r="C83" s="1">
        <v>44568</v>
      </c>
      <c r="D83" s="1">
        <f t="shared" si="3"/>
        <v>44568</v>
      </c>
      <c r="E83" s="1">
        <f t="shared" si="4"/>
        <v>44568</v>
      </c>
      <c r="F83">
        <v>82</v>
      </c>
      <c r="G83" t="str">
        <f>IF(A83='PAY DATES'!$G$5,F83,"")</f>
        <v/>
      </c>
      <c r="H83" s="5" t="e">
        <f>IFERROR(SMALL($G$2:$G$433,F83),””)</f>
        <v>#NAME?</v>
      </c>
    </row>
    <row r="84" spans="1:8" x14ac:dyDescent="0.25">
      <c r="A84" t="s">
        <v>23</v>
      </c>
      <c r="B84" t="s">
        <v>15</v>
      </c>
      <c r="C84" s="1">
        <v>44599</v>
      </c>
      <c r="D84" s="1">
        <f t="shared" si="3"/>
        <v>44599</v>
      </c>
      <c r="E84" s="1">
        <f t="shared" si="4"/>
        <v>44599</v>
      </c>
      <c r="F84">
        <v>83</v>
      </c>
      <c r="G84" t="str">
        <f>IF(A84='PAY DATES'!$G$5,F84,"")</f>
        <v/>
      </c>
      <c r="H84" s="5" t="e">
        <f>IFERROR(SMALL($G$2:$G$433,F84),””)</f>
        <v>#NAME?</v>
      </c>
    </row>
    <row r="85" spans="1:8" x14ac:dyDescent="0.25">
      <c r="A85" t="s">
        <v>23</v>
      </c>
      <c r="B85" t="s">
        <v>16</v>
      </c>
      <c r="C85" s="1">
        <v>44627</v>
      </c>
      <c r="D85" s="1">
        <f t="shared" si="3"/>
        <v>44627</v>
      </c>
      <c r="E85" s="1">
        <f t="shared" si="4"/>
        <v>44627</v>
      </c>
      <c r="F85">
        <v>84</v>
      </c>
      <c r="G85" t="str">
        <f>IF(A85='PAY DATES'!$G$5,F85,"")</f>
        <v/>
      </c>
      <c r="H85" s="5" t="e">
        <f>IFERROR(SMALL($G$2:$G$433,F85),””)</f>
        <v>#NAME?</v>
      </c>
    </row>
    <row r="86" spans="1:8" x14ac:dyDescent="0.25">
      <c r="A86" t="s">
        <v>24</v>
      </c>
      <c r="B86" t="s">
        <v>4</v>
      </c>
      <c r="C86" s="1">
        <v>44294</v>
      </c>
      <c r="D86" s="1">
        <f t="shared" si="3"/>
        <v>44294</v>
      </c>
      <c r="E86" s="1">
        <f t="shared" si="4"/>
        <v>44294</v>
      </c>
      <c r="F86">
        <v>85</v>
      </c>
      <c r="G86" t="str">
        <f>IF(A86='PAY DATES'!$G$5,F86,"")</f>
        <v/>
      </c>
      <c r="H86" s="5" t="e">
        <f>IFERROR(SMALL($G$2:$G$433,F86),””)</f>
        <v>#NAME?</v>
      </c>
    </row>
    <row r="87" spans="1:8" x14ac:dyDescent="0.25">
      <c r="A87" t="s">
        <v>24</v>
      </c>
      <c r="B87" t="s">
        <v>5</v>
      </c>
      <c r="C87" s="1">
        <v>44324</v>
      </c>
      <c r="D87" s="1">
        <f t="shared" si="3"/>
        <v>44326</v>
      </c>
      <c r="E87" s="1">
        <f t="shared" si="4"/>
        <v>44323</v>
      </c>
      <c r="F87">
        <v>86</v>
      </c>
      <c r="G87" t="str">
        <f>IF(A87='PAY DATES'!$G$5,F87,"")</f>
        <v/>
      </c>
      <c r="H87" s="5" t="e">
        <f>IFERROR(SMALL($G$2:$G$433,F87),””)</f>
        <v>#NAME?</v>
      </c>
    </row>
    <row r="88" spans="1:8" x14ac:dyDescent="0.25">
      <c r="A88" t="s">
        <v>24</v>
      </c>
      <c r="B88" t="s">
        <v>7</v>
      </c>
      <c r="C88" s="1">
        <v>44355</v>
      </c>
      <c r="D88" s="1">
        <f t="shared" si="3"/>
        <v>44355</v>
      </c>
      <c r="E88" s="1">
        <f t="shared" si="4"/>
        <v>44355</v>
      </c>
      <c r="F88">
        <v>87</v>
      </c>
      <c r="G88" t="str">
        <f>IF(A88='PAY DATES'!$G$5,F88,"")</f>
        <v/>
      </c>
      <c r="H88" s="5" t="e">
        <f>IFERROR(SMALL($G$2:$G$433,F88),””)</f>
        <v>#NAME?</v>
      </c>
    </row>
    <row r="89" spans="1:8" x14ac:dyDescent="0.25">
      <c r="A89" t="s">
        <v>24</v>
      </c>
      <c r="B89" t="s">
        <v>8</v>
      </c>
      <c r="C89" s="1">
        <v>44385</v>
      </c>
      <c r="D89" s="1">
        <f t="shared" si="3"/>
        <v>44385</v>
      </c>
      <c r="E89" s="1">
        <f t="shared" si="4"/>
        <v>44385</v>
      </c>
      <c r="F89">
        <v>88</v>
      </c>
      <c r="G89" t="str">
        <f>IF(A89='PAY DATES'!$G$5,F89,"")</f>
        <v/>
      </c>
      <c r="H89" s="5" t="e">
        <f>IFERROR(SMALL($G$2:$G$433,F89),””)</f>
        <v>#NAME?</v>
      </c>
    </row>
    <row r="90" spans="1:8" x14ac:dyDescent="0.25">
      <c r="A90" t="s">
        <v>24</v>
      </c>
      <c r="B90" t="s">
        <v>9</v>
      </c>
      <c r="C90" s="1">
        <v>44416</v>
      </c>
      <c r="D90" s="1">
        <f t="shared" si="3"/>
        <v>44417</v>
      </c>
      <c r="E90" s="1">
        <f t="shared" si="4"/>
        <v>44414</v>
      </c>
      <c r="F90">
        <v>89</v>
      </c>
      <c r="G90" t="str">
        <f>IF(A90='PAY DATES'!$G$5,F90,"")</f>
        <v/>
      </c>
      <c r="H90" s="5" t="e">
        <f>IFERROR(SMALL($G$2:$G$433,F90),””)</f>
        <v>#NAME?</v>
      </c>
    </row>
    <row r="91" spans="1:8" x14ac:dyDescent="0.25">
      <c r="A91" t="s">
        <v>24</v>
      </c>
      <c r="B91" t="s">
        <v>10</v>
      </c>
      <c r="C91" s="1">
        <v>44447</v>
      </c>
      <c r="D91" s="1">
        <f t="shared" si="3"/>
        <v>44447</v>
      </c>
      <c r="E91" s="1">
        <f t="shared" si="4"/>
        <v>44447</v>
      </c>
      <c r="F91">
        <v>90</v>
      </c>
      <c r="G91" t="str">
        <f>IF(A91='PAY DATES'!$G$5,F91,"")</f>
        <v/>
      </c>
      <c r="H91" s="5" t="e">
        <f>IFERROR(SMALL($G$2:$G$433,F91),””)</f>
        <v>#NAME?</v>
      </c>
    </row>
    <row r="92" spans="1:8" x14ac:dyDescent="0.25">
      <c r="A92" t="s">
        <v>24</v>
      </c>
      <c r="B92" t="s">
        <v>11</v>
      </c>
      <c r="C92" s="1">
        <v>44477</v>
      </c>
      <c r="D92" s="1">
        <f t="shared" si="3"/>
        <v>44477</v>
      </c>
      <c r="E92" s="1">
        <f t="shared" si="4"/>
        <v>44477</v>
      </c>
      <c r="F92">
        <v>91</v>
      </c>
      <c r="G92" t="str">
        <f>IF(A92='PAY DATES'!$G$5,F92,"")</f>
        <v/>
      </c>
      <c r="H92" s="5" t="e">
        <f>IFERROR(SMALL($G$2:$G$433,F92),””)</f>
        <v>#NAME?</v>
      </c>
    </row>
    <row r="93" spans="1:8" x14ac:dyDescent="0.25">
      <c r="A93" t="s">
        <v>24</v>
      </c>
      <c r="B93" t="s">
        <v>12</v>
      </c>
      <c r="C93" s="1">
        <v>44508</v>
      </c>
      <c r="D93" s="1">
        <f t="shared" si="3"/>
        <v>44508</v>
      </c>
      <c r="E93" s="1">
        <f t="shared" si="4"/>
        <v>44508</v>
      </c>
      <c r="F93">
        <v>92</v>
      </c>
      <c r="G93" t="str">
        <f>IF(A93='PAY DATES'!$G$5,F93,"")</f>
        <v/>
      </c>
      <c r="H93" s="5" t="e">
        <f>IFERROR(SMALL($G$2:$G$433,F93),””)</f>
        <v>#NAME?</v>
      </c>
    </row>
    <row r="94" spans="1:8" x14ac:dyDescent="0.25">
      <c r="A94" t="s">
        <v>24</v>
      </c>
      <c r="B94" t="s">
        <v>13</v>
      </c>
      <c r="C94" s="1">
        <v>44538</v>
      </c>
      <c r="D94" s="1">
        <f t="shared" si="3"/>
        <v>44538</v>
      </c>
      <c r="E94" s="1">
        <f t="shared" si="4"/>
        <v>44538</v>
      </c>
      <c r="F94">
        <v>93</v>
      </c>
      <c r="G94" t="str">
        <f>IF(A94='PAY DATES'!$G$5,F94,"")</f>
        <v/>
      </c>
      <c r="H94" s="5" t="e">
        <f>IFERROR(SMALL($G$2:$G$433,F94),””)</f>
        <v>#NAME?</v>
      </c>
    </row>
    <row r="95" spans="1:8" x14ac:dyDescent="0.25">
      <c r="A95" t="s">
        <v>24</v>
      </c>
      <c r="B95" t="s">
        <v>14</v>
      </c>
      <c r="C95" s="1">
        <v>44569</v>
      </c>
      <c r="D95" s="1">
        <f t="shared" si="3"/>
        <v>44571</v>
      </c>
      <c r="E95" s="1">
        <f t="shared" si="4"/>
        <v>44568</v>
      </c>
      <c r="F95">
        <v>94</v>
      </c>
      <c r="G95" t="str">
        <f>IF(A95='PAY DATES'!$G$5,F95,"")</f>
        <v/>
      </c>
      <c r="H95" s="5" t="e">
        <f>IFERROR(SMALL($G$2:$G$433,F95),””)</f>
        <v>#NAME?</v>
      </c>
    </row>
    <row r="96" spans="1:8" x14ac:dyDescent="0.25">
      <c r="A96" t="s">
        <v>24</v>
      </c>
      <c r="B96" t="s">
        <v>15</v>
      </c>
      <c r="C96" s="1">
        <v>44600</v>
      </c>
      <c r="D96" s="1">
        <f t="shared" si="3"/>
        <v>44600</v>
      </c>
      <c r="E96" s="1">
        <f t="shared" si="4"/>
        <v>44600</v>
      </c>
      <c r="F96">
        <v>95</v>
      </c>
      <c r="G96" t="str">
        <f>IF(A96='PAY DATES'!$G$5,F96,"")</f>
        <v/>
      </c>
      <c r="H96" s="5" t="e">
        <f>IFERROR(SMALL($G$2:$G$433,F96),””)</f>
        <v>#NAME?</v>
      </c>
    </row>
    <row r="97" spans="1:8" x14ac:dyDescent="0.25">
      <c r="A97" t="s">
        <v>24</v>
      </c>
      <c r="B97" t="s">
        <v>16</v>
      </c>
      <c r="C97" s="1">
        <v>44628</v>
      </c>
      <c r="D97" s="1">
        <f t="shared" si="3"/>
        <v>44628</v>
      </c>
      <c r="E97" s="1">
        <f t="shared" si="4"/>
        <v>44628</v>
      </c>
      <c r="F97">
        <v>96</v>
      </c>
      <c r="G97" t="str">
        <f>IF(A97='PAY DATES'!$G$5,F97,"")</f>
        <v/>
      </c>
      <c r="H97" s="5" t="e">
        <f>IFERROR(SMALL($G$2:$G$433,F97),””)</f>
        <v>#NAME?</v>
      </c>
    </row>
    <row r="98" spans="1:8" x14ac:dyDescent="0.25">
      <c r="A98" t="s">
        <v>25</v>
      </c>
      <c r="B98" t="s">
        <v>4</v>
      </c>
      <c r="C98" s="1">
        <v>44295</v>
      </c>
      <c r="D98" s="1">
        <f t="shared" si="3"/>
        <v>44295</v>
      </c>
      <c r="E98" s="1">
        <f t="shared" si="4"/>
        <v>44295</v>
      </c>
      <c r="F98">
        <v>97</v>
      </c>
      <c r="G98" t="str">
        <f>IF(A98='PAY DATES'!$G$5,F98,"")</f>
        <v/>
      </c>
      <c r="H98" s="5" t="e">
        <f>IFERROR(SMALL($G$2:$G$433,F98),””)</f>
        <v>#NAME?</v>
      </c>
    </row>
    <row r="99" spans="1:8" x14ac:dyDescent="0.25">
      <c r="A99" t="s">
        <v>25</v>
      </c>
      <c r="B99" t="s">
        <v>5</v>
      </c>
      <c r="C99" s="1">
        <v>44325</v>
      </c>
      <c r="D99" s="1">
        <f t="shared" si="3"/>
        <v>44326</v>
      </c>
      <c r="E99" s="1">
        <f t="shared" si="4"/>
        <v>44323</v>
      </c>
      <c r="F99">
        <v>98</v>
      </c>
      <c r="G99" t="str">
        <f>IF(A99='PAY DATES'!$G$5,F99,"")</f>
        <v/>
      </c>
      <c r="H99" s="5" t="e">
        <f>IFERROR(SMALL($G$2:$G$433,F99),””)</f>
        <v>#NAME?</v>
      </c>
    </row>
    <row r="100" spans="1:8" x14ac:dyDescent="0.25">
      <c r="A100" t="s">
        <v>25</v>
      </c>
      <c r="B100" t="s">
        <v>7</v>
      </c>
      <c r="C100" s="1">
        <v>44356</v>
      </c>
      <c r="D100" s="1">
        <f t="shared" si="3"/>
        <v>44356</v>
      </c>
      <c r="E100" s="1">
        <f t="shared" si="4"/>
        <v>44356</v>
      </c>
      <c r="F100">
        <v>99</v>
      </c>
      <c r="G100" t="str">
        <f>IF(A100='PAY DATES'!$G$5,F100,"")</f>
        <v/>
      </c>
      <c r="H100" s="5" t="e">
        <f>IFERROR(SMALL($G$2:$G$433,F100),””)</f>
        <v>#NAME?</v>
      </c>
    </row>
    <row r="101" spans="1:8" x14ac:dyDescent="0.25">
      <c r="A101" t="s">
        <v>25</v>
      </c>
      <c r="B101" t="s">
        <v>8</v>
      </c>
      <c r="C101" s="1">
        <v>44386</v>
      </c>
      <c r="D101" s="1">
        <f t="shared" si="3"/>
        <v>44386</v>
      </c>
      <c r="E101" s="1">
        <f t="shared" si="4"/>
        <v>44386</v>
      </c>
      <c r="F101">
        <v>100</v>
      </c>
      <c r="G101" t="str">
        <f>IF(A101='PAY DATES'!$G$5,F101,"")</f>
        <v/>
      </c>
      <c r="H101" s="5" t="e">
        <f>IFERROR(SMALL($G$2:$G$433,F101),””)</f>
        <v>#NAME?</v>
      </c>
    </row>
    <row r="102" spans="1:8" x14ac:dyDescent="0.25">
      <c r="A102" t="s">
        <v>25</v>
      </c>
      <c r="B102" t="s">
        <v>9</v>
      </c>
      <c r="C102" s="1">
        <v>44417</v>
      </c>
      <c r="D102" s="1">
        <f t="shared" si="3"/>
        <v>44417</v>
      </c>
      <c r="E102" s="1">
        <f t="shared" si="4"/>
        <v>44417</v>
      </c>
      <c r="F102">
        <v>101</v>
      </c>
      <c r="G102" t="str">
        <f>IF(A102='PAY DATES'!$G$5,F102,"")</f>
        <v/>
      </c>
      <c r="H102" s="5" t="e">
        <f>IFERROR(SMALL($G$2:$G$433,F102),””)</f>
        <v>#NAME?</v>
      </c>
    </row>
    <row r="103" spans="1:8" x14ac:dyDescent="0.25">
      <c r="A103" t="s">
        <v>25</v>
      </c>
      <c r="B103" t="s">
        <v>10</v>
      </c>
      <c r="C103" s="1">
        <v>44448</v>
      </c>
      <c r="D103" s="1">
        <f t="shared" si="3"/>
        <v>44448</v>
      </c>
      <c r="E103" s="1">
        <f t="shared" si="4"/>
        <v>44448</v>
      </c>
      <c r="F103">
        <v>102</v>
      </c>
      <c r="G103" t="str">
        <f>IF(A103='PAY DATES'!$G$5,F103,"")</f>
        <v/>
      </c>
      <c r="H103" s="5" t="e">
        <f>IFERROR(SMALL($G$2:$G$433,F103),””)</f>
        <v>#NAME?</v>
      </c>
    </row>
    <row r="104" spans="1:8" x14ac:dyDescent="0.25">
      <c r="A104" t="s">
        <v>25</v>
      </c>
      <c r="B104" t="s">
        <v>11</v>
      </c>
      <c r="C104" s="1">
        <v>44478</v>
      </c>
      <c r="D104" s="1">
        <f t="shared" si="3"/>
        <v>44480</v>
      </c>
      <c r="E104" s="1">
        <f t="shared" si="4"/>
        <v>44477</v>
      </c>
      <c r="F104">
        <v>103</v>
      </c>
      <c r="G104" t="str">
        <f>IF(A104='PAY DATES'!$G$5,F104,"")</f>
        <v/>
      </c>
      <c r="H104" s="5" t="e">
        <f>IFERROR(SMALL($G$2:$G$433,F104),””)</f>
        <v>#NAME?</v>
      </c>
    </row>
    <row r="105" spans="1:8" x14ac:dyDescent="0.25">
      <c r="A105" t="s">
        <v>25</v>
      </c>
      <c r="B105" t="s">
        <v>12</v>
      </c>
      <c r="C105" s="1">
        <v>44509</v>
      </c>
      <c r="D105" s="1">
        <f t="shared" si="3"/>
        <v>44509</v>
      </c>
      <c r="E105" s="1">
        <f t="shared" si="4"/>
        <v>44509</v>
      </c>
      <c r="F105">
        <v>104</v>
      </c>
      <c r="G105" t="str">
        <f>IF(A105='PAY DATES'!$G$5,F105,"")</f>
        <v/>
      </c>
      <c r="H105" s="5" t="e">
        <f>IFERROR(SMALL($G$2:$G$433,F105),””)</f>
        <v>#NAME?</v>
      </c>
    </row>
    <row r="106" spans="1:8" x14ac:dyDescent="0.25">
      <c r="A106" t="s">
        <v>25</v>
      </c>
      <c r="B106" t="s">
        <v>13</v>
      </c>
      <c r="C106" s="1">
        <v>44539</v>
      </c>
      <c r="D106" s="1">
        <f t="shared" si="3"/>
        <v>44539</v>
      </c>
      <c r="E106" s="1">
        <f t="shared" si="4"/>
        <v>44539</v>
      </c>
      <c r="F106">
        <v>105</v>
      </c>
      <c r="G106" t="str">
        <f>IF(A106='PAY DATES'!$G$5,F106,"")</f>
        <v/>
      </c>
      <c r="H106" s="5" t="e">
        <f>IFERROR(SMALL($G$2:$G$433,F106),””)</f>
        <v>#NAME?</v>
      </c>
    </row>
    <row r="107" spans="1:8" x14ac:dyDescent="0.25">
      <c r="A107" t="s">
        <v>25</v>
      </c>
      <c r="B107" t="s">
        <v>14</v>
      </c>
      <c r="C107" s="1">
        <v>44570</v>
      </c>
      <c r="D107" s="1">
        <f t="shared" si="3"/>
        <v>44571</v>
      </c>
      <c r="E107" s="1">
        <f t="shared" si="4"/>
        <v>44568</v>
      </c>
      <c r="F107">
        <v>106</v>
      </c>
      <c r="G107" t="str">
        <f>IF(A107='PAY DATES'!$G$5,F107,"")</f>
        <v/>
      </c>
      <c r="H107" s="5" t="e">
        <f>IFERROR(SMALL($G$2:$G$433,F107),””)</f>
        <v>#NAME?</v>
      </c>
    </row>
    <row r="108" spans="1:8" x14ac:dyDescent="0.25">
      <c r="A108" t="s">
        <v>25</v>
      </c>
      <c r="B108" t="s">
        <v>15</v>
      </c>
      <c r="C108" s="1">
        <v>44601</v>
      </c>
      <c r="D108" s="1">
        <f t="shared" si="3"/>
        <v>44601</v>
      </c>
      <c r="E108" s="1">
        <f t="shared" si="4"/>
        <v>44601</v>
      </c>
      <c r="F108">
        <v>107</v>
      </c>
      <c r="G108" t="str">
        <f>IF(A108='PAY DATES'!$G$5,F108,"")</f>
        <v/>
      </c>
      <c r="H108" s="5" t="e">
        <f>IFERROR(SMALL($G$2:$G$433,F108),””)</f>
        <v>#NAME?</v>
      </c>
    </row>
    <row r="109" spans="1:8" x14ac:dyDescent="0.25">
      <c r="A109" t="s">
        <v>25</v>
      </c>
      <c r="B109" t="s">
        <v>16</v>
      </c>
      <c r="C109" s="1">
        <v>44629</v>
      </c>
      <c r="D109" s="1">
        <f t="shared" si="3"/>
        <v>44629</v>
      </c>
      <c r="E109" s="1">
        <f t="shared" si="4"/>
        <v>44629</v>
      </c>
      <c r="F109">
        <v>108</v>
      </c>
      <c r="G109" t="str">
        <f>IF(A109='PAY DATES'!$G$5,F109,"")</f>
        <v/>
      </c>
      <c r="H109" s="5" t="e">
        <f>IFERROR(SMALL($G$2:$G$433,F109),””)</f>
        <v>#NAME?</v>
      </c>
    </row>
    <row r="110" spans="1:8" x14ac:dyDescent="0.25">
      <c r="A110" t="s">
        <v>26</v>
      </c>
      <c r="B110" t="s">
        <v>4</v>
      </c>
      <c r="C110" s="1">
        <v>44296</v>
      </c>
      <c r="D110" s="1">
        <f t="shared" si="3"/>
        <v>44298</v>
      </c>
      <c r="E110" s="1">
        <f t="shared" si="4"/>
        <v>44295</v>
      </c>
      <c r="F110">
        <v>109</v>
      </c>
      <c r="G110" t="str">
        <f>IF(A110='PAY DATES'!$G$5,F110,"")</f>
        <v/>
      </c>
      <c r="H110" s="5" t="e">
        <f>IFERROR(SMALL($G$2:$G$433,F110),””)</f>
        <v>#NAME?</v>
      </c>
    </row>
    <row r="111" spans="1:8" x14ac:dyDescent="0.25">
      <c r="A111" t="s">
        <v>26</v>
      </c>
      <c r="B111" t="s">
        <v>5</v>
      </c>
      <c r="C111" s="1">
        <v>44326</v>
      </c>
      <c r="D111" s="1">
        <f t="shared" si="3"/>
        <v>44326</v>
      </c>
      <c r="E111" s="1">
        <f t="shared" si="4"/>
        <v>44326</v>
      </c>
      <c r="F111">
        <v>110</v>
      </c>
      <c r="G111" t="str">
        <f>IF(A111='PAY DATES'!$G$5,F111,"")</f>
        <v/>
      </c>
      <c r="H111" s="5" t="e">
        <f>IFERROR(SMALL($G$2:$G$433,F111),””)</f>
        <v>#NAME?</v>
      </c>
    </row>
    <row r="112" spans="1:8" x14ac:dyDescent="0.25">
      <c r="A112" t="s">
        <v>26</v>
      </c>
      <c r="B112" t="s">
        <v>7</v>
      </c>
      <c r="C112" s="1">
        <v>44357</v>
      </c>
      <c r="D112" s="1">
        <f t="shared" si="3"/>
        <v>44357</v>
      </c>
      <c r="E112" s="1">
        <f t="shared" si="4"/>
        <v>44357</v>
      </c>
      <c r="F112">
        <v>111</v>
      </c>
      <c r="G112" t="str">
        <f>IF(A112='PAY DATES'!$G$5,F112,"")</f>
        <v/>
      </c>
      <c r="H112" s="5" t="e">
        <f>IFERROR(SMALL($G$2:$G$433,F112),””)</f>
        <v>#NAME?</v>
      </c>
    </row>
    <row r="113" spans="1:8" x14ac:dyDescent="0.25">
      <c r="A113" t="s">
        <v>26</v>
      </c>
      <c r="B113" t="s">
        <v>8</v>
      </c>
      <c r="C113" s="1">
        <v>44387</v>
      </c>
      <c r="D113" s="1">
        <f t="shared" si="3"/>
        <v>44389</v>
      </c>
      <c r="E113" s="1">
        <f t="shared" si="4"/>
        <v>44386</v>
      </c>
      <c r="F113">
        <v>112</v>
      </c>
      <c r="G113" t="str">
        <f>IF(A113='PAY DATES'!$G$5,F113,"")</f>
        <v/>
      </c>
      <c r="H113" s="5" t="e">
        <f>IFERROR(SMALL($G$2:$G$433,F113),””)</f>
        <v>#NAME?</v>
      </c>
    </row>
    <row r="114" spans="1:8" x14ac:dyDescent="0.25">
      <c r="A114" t="s">
        <v>26</v>
      </c>
      <c r="B114" t="s">
        <v>9</v>
      </c>
      <c r="C114" s="1">
        <v>44418</v>
      </c>
      <c r="D114" s="1">
        <f t="shared" si="3"/>
        <v>44418</v>
      </c>
      <c r="E114" s="1">
        <f t="shared" si="4"/>
        <v>44418</v>
      </c>
      <c r="F114">
        <v>113</v>
      </c>
      <c r="G114" t="str">
        <f>IF(A114='PAY DATES'!$G$5,F114,"")</f>
        <v/>
      </c>
      <c r="H114" s="5" t="e">
        <f>IFERROR(SMALL($G$2:$G$433,F114),””)</f>
        <v>#NAME?</v>
      </c>
    </row>
    <row r="115" spans="1:8" x14ac:dyDescent="0.25">
      <c r="A115" t="s">
        <v>26</v>
      </c>
      <c r="B115" t="s">
        <v>10</v>
      </c>
      <c r="C115" s="1">
        <v>44449</v>
      </c>
      <c r="D115" s="1">
        <f t="shared" si="3"/>
        <v>44449</v>
      </c>
      <c r="E115" s="1">
        <f t="shared" si="4"/>
        <v>44449</v>
      </c>
      <c r="F115">
        <v>114</v>
      </c>
      <c r="G115" t="str">
        <f>IF(A115='PAY DATES'!$G$5,F115,"")</f>
        <v/>
      </c>
      <c r="H115" s="5" t="e">
        <f>IFERROR(SMALL($G$2:$G$433,F115),””)</f>
        <v>#NAME?</v>
      </c>
    </row>
    <row r="116" spans="1:8" x14ac:dyDescent="0.25">
      <c r="A116" t="s">
        <v>26</v>
      </c>
      <c r="B116" t="s">
        <v>11</v>
      </c>
      <c r="C116" s="1">
        <v>44479</v>
      </c>
      <c r="D116" s="1">
        <f t="shared" si="3"/>
        <v>44480</v>
      </c>
      <c r="E116" s="1">
        <f t="shared" si="4"/>
        <v>44477</v>
      </c>
      <c r="F116">
        <v>115</v>
      </c>
      <c r="G116" t="str">
        <f>IF(A116='PAY DATES'!$G$5,F116,"")</f>
        <v/>
      </c>
      <c r="H116" s="5" t="e">
        <f>IFERROR(SMALL($G$2:$G$433,F116),””)</f>
        <v>#NAME?</v>
      </c>
    </row>
    <row r="117" spans="1:8" x14ac:dyDescent="0.25">
      <c r="A117" t="s">
        <v>26</v>
      </c>
      <c r="B117" t="s">
        <v>12</v>
      </c>
      <c r="C117" s="1">
        <v>44510</v>
      </c>
      <c r="D117" s="1">
        <f t="shared" si="3"/>
        <v>44510</v>
      </c>
      <c r="E117" s="1">
        <f t="shared" si="4"/>
        <v>44510</v>
      </c>
      <c r="F117">
        <v>116</v>
      </c>
      <c r="G117" t="str">
        <f>IF(A117='PAY DATES'!$G$5,F117,"")</f>
        <v/>
      </c>
      <c r="H117" s="5" t="e">
        <f>IFERROR(SMALL($G$2:$G$433,F117),””)</f>
        <v>#NAME?</v>
      </c>
    </row>
    <row r="118" spans="1:8" x14ac:dyDescent="0.25">
      <c r="A118" t="s">
        <v>26</v>
      </c>
      <c r="B118" t="s">
        <v>13</v>
      </c>
      <c r="C118" s="1">
        <v>44540</v>
      </c>
      <c r="D118" s="1">
        <f t="shared" si="3"/>
        <v>44540</v>
      </c>
      <c r="E118" s="1">
        <f t="shared" si="4"/>
        <v>44540</v>
      </c>
      <c r="F118">
        <v>117</v>
      </c>
      <c r="G118" t="str">
        <f>IF(A118='PAY DATES'!$G$5,F118,"")</f>
        <v/>
      </c>
      <c r="H118" s="5" t="e">
        <f>IFERROR(SMALL($G$2:$G$433,F118),””)</f>
        <v>#NAME?</v>
      </c>
    </row>
    <row r="119" spans="1:8" x14ac:dyDescent="0.25">
      <c r="A119" t="s">
        <v>26</v>
      </c>
      <c r="B119" t="s">
        <v>14</v>
      </c>
      <c r="C119" s="1">
        <v>44571</v>
      </c>
      <c r="D119" s="1">
        <f t="shared" si="3"/>
        <v>44571</v>
      </c>
      <c r="E119" s="1">
        <f t="shared" si="4"/>
        <v>44571</v>
      </c>
      <c r="F119">
        <v>118</v>
      </c>
      <c r="G119" t="str">
        <f>IF(A119='PAY DATES'!$G$5,F119,"")</f>
        <v/>
      </c>
      <c r="H119" s="5" t="e">
        <f>IFERROR(SMALL($G$2:$G$433,F119),””)</f>
        <v>#NAME?</v>
      </c>
    </row>
    <row r="120" spans="1:8" x14ac:dyDescent="0.25">
      <c r="A120" t="s">
        <v>26</v>
      </c>
      <c r="B120" t="s">
        <v>15</v>
      </c>
      <c r="C120" s="1">
        <v>44602</v>
      </c>
      <c r="D120" s="1">
        <f t="shared" si="3"/>
        <v>44602</v>
      </c>
      <c r="E120" s="1">
        <f t="shared" si="4"/>
        <v>44602</v>
      </c>
      <c r="F120">
        <v>119</v>
      </c>
      <c r="G120" t="str">
        <f>IF(A120='PAY DATES'!$G$5,F120,"")</f>
        <v/>
      </c>
      <c r="H120" s="5" t="e">
        <f>IFERROR(SMALL($G$2:$G$433,F120),””)</f>
        <v>#NAME?</v>
      </c>
    </row>
    <row r="121" spans="1:8" x14ac:dyDescent="0.25">
      <c r="A121" t="s">
        <v>26</v>
      </c>
      <c r="B121" t="s">
        <v>16</v>
      </c>
      <c r="C121" s="1">
        <v>44630</v>
      </c>
      <c r="D121" s="1">
        <f t="shared" si="3"/>
        <v>44630</v>
      </c>
      <c r="E121" s="1">
        <f t="shared" si="4"/>
        <v>44630</v>
      </c>
      <c r="F121">
        <v>120</v>
      </c>
      <c r="G121" t="str">
        <f>IF(A121='PAY DATES'!$G$5,F121,"")</f>
        <v/>
      </c>
      <c r="H121" s="5" t="e">
        <f>IFERROR(SMALL($G$2:$G$433,F121),””)</f>
        <v>#NAME?</v>
      </c>
    </row>
    <row r="122" spans="1:8" x14ac:dyDescent="0.25">
      <c r="A122" t="s">
        <v>27</v>
      </c>
      <c r="B122" t="s">
        <v>4</v>
      </c>
      <c r="C122" s="1">
        <v>44297</v>
      </c>
      <c r="D122" s="1">
        <f t="shared" si="3"/>
        <v>44298</v>
      </c>
      <c r="E122" s="1">
        <f t="shared" si="4"/>
        <v>44295</v>
      </c>
      <c r="F122">
        <v>121</v>
      </c>
      <c r="G122" t="str">
        <f>IF(A122='PAY DATES'!$G$5,F122,"")</f>
        <v/>
      </c>
      <c r="H122" s="5" t="e">
        <f>IFERROR(SMALL($G$2:$G$433,F122),””)</f>
        <v>#NAME?</v>
      </c>
    </row>
    <row r="123" spans="1:8" x14ac:dyDescent="0.25">
      <c r="A123" t="s">
        <v>27</v>
      </c>
      <c r="B123" t="s">
        <v>5</v>
      </c>
      <c r="C123" s="1">
        <v>44327</v>
      </c>
      <c r="D123" s="1">
        <f t="shared" si="3"/>
        <v>44327</v>
      </c>
      <c r="E123" s="1">
        <f t="shared" si="4"/>
        <v>44327</v>
      </c>
      <c r="F123">
        <v>122</v>
      </c>
      <c r="G123" t="str">
        <f>IF(A123='PAY DATES'!$G$5,F123,"")</f>
        <v/>
      </c>
      <c r="H123" s="5" t="e">
        <f>IFERROR(SMALL($G$2:$G$433,F123),””)</f>
        <v>#NAME?</v>
      </c>
    </row>
    <row r="124" spans="1:8" x14ac:dyDescent="0.25">
      <c r="A124" t="s">
        <v>27</v>
      </c>
      <c r="B124" t="s">
        <v>7</v>
      </c>
      <c r="C124" s="1">
        <v>44358</v>
      </c>
      <c r="D124" s="1">
        <f t="shared" si="3"/>
        <v>44358</v>
      </c>
      <c r="E124" s="1">
        <f t="shared" si="4"/>
        <v>44358</v>
      </c>
      <c r="F124">
        <v>123</v>
      </c>
      <c r="G124" t="str">
        <f>IF(A124='PAY DATES'!$G$5,F124,"")</f>
        <v/>
      </c>
      <c r="H124" s="5" t="e">
        <f>IFERROR(SMALL($G$2:$G$433,F124),””)</f>
        <v>#NAME?</v>
      </c>
    </row>
    <row r="125" spans="1:8" x14ac:dyDescent="0.25">
      <c r="A125" t="s">
        <v>27</v>
      </c>
      <c r="B125" t="s">
        <v>8</v>
      </c>
      <c r="C125" s="1">
        <v>44388</v>
      </c>
      <c r="D125" s="1">
        <f t="shared" si="3"/>
        <v>44389</v>
      </c>
      <c r="E125" s="1">
        <f t="shared" si="4"/>
        <v>44386</v>
      </c>
      <c r="F125">
        <v>124</v>
      </c>
      <c r="G125" t="str">
        <f>IF(A125='PAY DATES'!$G$5,F125,"")</f>
        <v/>
      </c>
      <c r="H125" s="5" t="e">
        <f>IFERROR(SMALL($G$2:$G$433,F125),””)</f>
        <v>#NAME?</v>
      </c>
    </row>
    <row r="126" spans="1:8" x14ac:dyDescent="0.25">
      <c r="A126" t="s">
        <v>27</v>
      </c>
      <c r="B126" t="s">
        <v>9</v>
      </c>
      <c r="C126" s="1">
        <v>44419</v>
      </c>
      <c r="D126" s="1">
        <f t="shared" si="3"/>
        <v>44419</v>
      </c>
      <c r="E126" s="1">
        <f t="shared" si="4"/>
        <v>44419</v>
      </c>
      <c r="F126">
        <v>125</v>
      </c>
      <c r="G126" t="str">
        <f>IF(A126='PAY DATES'!$G$5,F126,"")</f>
        <v/>
      </c>
      <c r="H126" s="5" t="e">
        <f>IFERROR(SMALL($G$2:$G$433,F126),””)</f>
        <v>#NAME?</v>
      </c>
    </row>
    <row r="127" spans="1:8" x14ac:dyDescent="0.25">
      <c r="A127" t="s">
        <v>27</v>
      </c>
      <c r="B127" t="s">
        <v>10</v>
      </c>
      <c r="C127" s="1">
        <v>44450</v>
      </c>
      <c r="D127" s="1">
        <f t="shared" si="3"/>
        <v>44452</v>
      </c>
      <c r="E127" s="1">
        <f t="shared" si="4"/>
        <v>44449</v>
      </c>
      <c r="F127">
        <v>126</v>
      </c>
      <c r="G127" t="str">
        <f>IF(A127='PAY DATES'!$G$5,F127,"")</f>
        <v/>
      </c>
      <c r="H127" s="5" t="e">
        <f>IFERROR(SMALL($G$2:$G$433,F127),””)</f>
        <v>#NAME?</v>
      </c>
    </row>
    <row r="128" spans="1:8" x14ac:dyDescent="0.25">
      <c r="A128" t="s">
        <v>27</v>
      </c>
      <c r="B128" t="s">
        <v>11</v>
      </c>
      <c r="C128" s="1">
        <v>44480</v>
      </c>
      <c r="D128" s="1">
        <f t="shared" si="3"/>
        <v>44480</v>
      </c>
      <c r="E128" s="1">
        <f t="shared" si="4"/>
        <v>44480</v>
      </c>
      <c r="F128">
        <v>127</v>
      </c>
      <c r="G128" t="str">
        <f>IF(A128='PAY DATES'!$G$5,F128,"")</f>
        <v/>
      </c>
      <c r="H128" s="5" t="e">
        <f>IFERROR(SMALL($G$2:$G$433,F128),””)</f>
        <v>#NAME?</v>
      </c>
    </row>
    <row r="129" spans="1:8" x14ac:dyDescent="0.25">
      <c r="A129" t="s">
        <v>27</v>
      </c>
      <c r="B129" t="s">
        <v>12</v>
      </c>
      <c r="C129" s="1">
        <v>44511</v>
      </c>
      <c r="D129" s="1">
        <f t="shared" si="3"/>
        <v>44511</v>
      </c>
      <c r="E129" s="1">
        <f t="shared" si="4"/>
        <v>44511</v>
      </c>
      <c r="F129">
        <v>128</v>
      </c>
      <c r="G129" t="str">
        <f>IF(A129='PAY DATES'!$G$5,F129,"")</f>
        <v/>
      </c>
      <c r="H129" s="5" t="e">
        <f>IFERROR(SMALL($G$2:$G$433,F129),””)</f>
        <v>#NAME?</v>
      </c>
    </row>
    <row r="130" spans="1:8" x14ac:dyDescent="0.25">
      <c r="A130" t="s">
        <v>27</v>
      </c>
      <c r="B130" t="s">
        <v>13</v>
      </c>
      <c r="C130" s="1">
        <v>44541</v>
      </c>
      <c r="D130" s="1">
        <f t="shared" si="3"/>
        <v>44543</v>
      </c>
      <c r="E130" s="1">
        <f t="shared" si="4"/>
        <v>44540</v>
      </c>
      <c r="F130">
        <v>129</v>
      </c>
      <c r="G130" t="str">
        <f>IF(A130='PAY DATES'!$G$5,F130,"")</f>
        <v/>
      </c>
      <c r="H130" s="5" t="e">
        <f>IFERROR(SMALL($G$2:$G$433,F130),””)</f>
        <v>#NAME?</v>
      </c>
    </row>
    <row r="131" spans="1:8" x14ac:dyDescent="0.25">
      <c r="A131" t="s">
        <v>27</v>
      </c>
      <c r="B131" t="s">
        <v>14</v>
      </c>
      <c r="C131" s="1">
        <v>44572</v>
      </c>
      <c r="D131" s="1">
        <f t="shared" si="3"/>
        <v>44572</v>
      </c>
      <c r="E131" s="1">
        <f t="shared" si="4"/>
        <v>44572</v>
      </c>
      <c r="F131">
        <v>130</v>
      </c>
      <c r="G131" t="str">
        <f>IF(A131='PAY DATES'!$G$5,F131,"")</f>
        <v/>
      </c>
      <c r="H131" s="5" t="e">
        <f>IFERROR(SMALL($G$2:$G$433,F131),””)</f>
        <v>#NAME?</v>
      </c>
    </row>
    <row r="132" spans="1:8" x14ac:dyDescent="0.25">
      <c r="A132" t="s">
        <v>27</v>
      </c>
      <c r="B132" t="s">
        <v>15</v>
      </c>
      <c r="C132" s="1">
        <v>44603</v>
      </c>
      <c r="D132" s="1">
        <f t="shared" ref="D132:D195" si="5">WORKDAY(C132-1,1,$S$4:$S$13)</f>
        <v>44603</v>
      </c>
      <c r="E132" s="1">
        <f t="shared" si="4"/>
        <v>44603</v>
      </c>
      <c r="F132">
        <v>131</v>
      </c>
      <c r="G132" t="str">
        <f>IF(A132='PAY DATES'!$G$5,F132,"")</f>
        <v/>
      </c>
      <c r="H132" s="5" t="e">
        <f>IFERROR(SMALL($G$2:$G$433,F132),””)</f>
        <v>#NAME?</v>
      </c>
    </row>
    <row r="133" spans="1:8" x14ac:dyDescent="0.25">
      <c r="A133" t="s">
        <v>27</v>
      </c>
      <c r="B133" t="s">
        <v>16</v>
      </c>
      <c r="C133" s="1">
        <v>44631</v>
      </c>
      <c r="D133" s="1">
        <f t="shared" si="5"/>
        <v>44631</v>
      </c>
      <c r="E133" s="1">
        <f t="shared" si="4"/>
        <v>44631</v>
      </c>
      <c r="F133">
        <v>132</v>
      </c>
      <c r="G133" t="str">
        <f>IF(A133='PAY DATES'!$G$5,F133,"")</f>
        <v/>
      </c>
      <c r="H133" s="5" t="e">
        <f>IFERROR(SMALL($G$2:$G$433,F133),””)</f>
        <v>#NAME?</v>
      </c>
    </row>
    <row r="134" spans="1:8" x14ac:dyDescent="0.25">
      <c r="A134" t="s">
        <v>28</v>
      </c>
      <c r="B134" t="s">
        <v>4</v>
      </c>
      <c r="C134" s="1">
        <v>44298</v>
      </c>
      <c r="D134" s="1">
        <f t="shared" si="5"/>
        <v>44298</v>
      </c>
      <c r="E134" s="1">
        <f t="shared" si="4"/>
        <v>44298</v>
      </c>
      <c r="F134">
        <v>133</v>
      </c>
      <c r="G134" t="str">
        <f>IF(A134='PAY DATES'!$G$5,F134,"")</f>
        <v/>
      </c>
      <c r="H134" s="5" t="e">
        <f>IFERROR(SMALL($G$2:$G$433,F134),””)</f>
        <v>#NAME?</v>
      </c>
    </row>
    <row r="135" spans="1:8" x14ac:dyDescent="0.25">
      <c r="A135" t="s">
        <v>28</v>
      </c>
      <c r="B135" t="s">
        <v>5</v>
      </c>
      <c r="C135" s="1">
        <v>44328</v>
      </c>
      <c r="D135" s="1">
        <f t="shared" si="5"/>
        <v>44328</v>
      </c>
      <c r="E135" s="1">
        <f t="shared" si="4"/>
        <v>44328</v>
      </c>
      <c r="F135">
        <v>134</v>
      </c>
      <c r="G135" t="str">
        <f>IF(A135='PAY DATES'!$G$5,F135,"")</f>
        <v/>
      </c>
      <c r="H135" s="5" t="e">
        <f>IFERROR(SMALL($G$2:$G$433,F135),””)</f>
        <v>#NAME?</v>
      </c>
    </row>
    <row r="136" spans="1:8" x14ac:dyDescent="0.25">
      <c r="A136" t="s">
        <v>28</v>
      </c>
      <c r="B136" t="s">
        <v>7</v>
      </c>
      <c r="C136" s="1">
        <v>44359</v>
      </c>
      <c r="D136" s="1">
        <f t="shared" si="5"/>
        <v>44361</v>
      </c>
      <c r="E136" s="1">
        <f t="shared" si="4"/>
        <v>44358</v>
      </c>
      <c r="F136">
        <v>135</v>
      </c>
      <c r="G136" t="str">
        <f>IF(A136='PAY DATES'!$G$5,F136,"")</f>
        <v/>
      </c>
      <c r="H136" s="5" t="e">
        <f>IFERROR(SMALL($G$2:$G$433,F136),””)</f>
        <v>#NAME?</v>
      </c>
    </row>
    <row r="137" spans="1:8" x14ac:dyDescent="0.25">
      <c r="A137" t="s">
        <v>28</v>
      </c>
      <c r="B137" t="s">
        <v>8</v>
      </c>
      <c r="C137" s="1">
        <v>44389</v>
      </c>
      <c r="D137" s="1">
        <f t="shared" si="5"/>
        <v>44389</v>
      </c>
      <c r="E137" s="1">
        <f t="shared" si="4"/>
        <v>44389</v>
      </c>
      <c r="F137">
        <v>136</v>
      </c>
      <c r="G137" t="str">
        <f>IF(A137='PAY DATES'!$G$5,F137,"")</f>
        <v/>
      </c>
      <c r="H137" s="5" t="e">
        <f>IFERROR(SMALL($G$2:$G$433,F137),””)</f>
        <v>#NAME?</v>
      </c>
    </row>
    <row r="138" spans="1:8" x14ac:dyDescent="0.25">
      <c r="A138" t="s">
        <v>28</v>
      </c>
      <c r="B138" t="s">
        <v>9</v>
      </c>
      <c r="C138" s="1">
        <v>44420</v>
      </c>
      <c r="D138" s="1">
        <f t="shared" si="5"/>
        <v>44420</v>
      </c>
      <c r="E138" s="1">
        <f t="shared" si="4"/>
        <v>44420</v>
      </c>
      <c r="F138">
        <v>137</v>
      </c>
      <c r="G138" t="str">
        <f>IF(A138='PAY DATES'!$G$5,F138,"")</f>
        <v/>
      </c>
      <c r="H138" s="5" t="e">
        <f>IFERROR(SMALL($G$2:$G$433,F138),””)</f>
        <v>#NAME?</v>
      </c>
    </row>
    <row r="139" spans="1:8" x14ac:dyDescent="0.25">
      <c r="A139" t="s">
        <v>28</v>
      </c>
      <c r="B139" t="s">
        <v>10</v>
      </c>
      <c r="C139" s="1">
        <v>44451</v>
      </c>
      <c r="D139" s="1">
        <f t="shared" si="5"/>
        <v>44452</v>
      </c>
      <c r="E139" s="1">
        <f t="shared" si="4"/>
        <v>44449</v>
      </c>
      <c r="F139">
        <v>138</v>
      </c>
      <c r="G139" t="str">
        <f>IF(A139='PAY DATES'!$G$5,F139,"")</f>
        <v/>
      </c>
      <c r="H139" s="5" t="e">
        <f>IFERROR(SMALL($G$2:$G$433,F139),””)</f>
        <v>#NAME?</v>
      </c>
    </row>
    <row r="140" spans="1:8" x14ac:dyDescent="0.25">
      <c r="A140" t="s">
        <v>28</v>
      </c>
      <c r="B140" t="s">
        <v>11</v>
      </c>
      <c r="C140" s="1">
        <v>44481</v>
      </c>
      <c r="D140" s="1">
        <f t="shared" si="5"/>
        <v>44481</v>
      </c>
      <c r="E140" s="1">
        <f t="shared" si="4"/>
        <v>44481</v>
      </c>
      <c r="F140">
        <v>139</v>
      </c>
      <c r="G140" t="str">
        <f>IF(A140='PAY DATES'!$G$5,F140,"")</f>
        <v/>
      </c>
      <c r="H140" s="5" t="e">
        <f>IFERROR(SMALL($G$2:$G$433,F140),””)</f>
        <v>#NAME?</v>
      </c>
    </row>
    <row r="141" spans="1:8" x14ac:dyDescent="0.25">
      <c r="A141" t="s">
        <v>28</v>
      </c>
      <c r="B141" t="s">
        <v>12</v>
      </c>
      <c r="C141" s="1">
        <v>44512</v>
      </c>
      <c r="D141" s="1">
        <f t="shared" si="5"/>
        <v>44512</v>
      </c>
      <c r="E141" s="1">
        <f t="shared" si="4"/>
        <v>44512</v>
      </c>
      <c r="F141">
        <v>140</v>
      </c>
      <c r="G141" t="str">
        <f>IF(A141='PAY DATES'!$G$5,F141,"")</f>
        <v/>
      </c>
      <c r="H141" s="5" t="e">
        <f>IFERROR(SMALL($G$2:$G$433,F141),””)</f>
        <v>#NAME?</v>
      </c>
    </row>
    <row r="142" spans="1:8" x14ac:dyDescent="0.25">
      <c r="A142" t="s">
        <v>28</v>
      </c>
      <c r="B142" t="s">
        <v>13</v>
      </c>
      <c r="C142" s="1">
        <v>44542</v>
      </c>
      <c r="D142" s="1">
        <f t="shared" si="5"/>
        <v>44543</v>
      </c>
      <c r="E142" s="1">
        <f t="shared" si="4"/>
        <v>44540</v>
      </c>
      <c r="F142">
        <v>141</v>
      </c>
      <c r="G142" t="str">
        <f>IF(A142='PAY DATES'!$G$5,F142,"")</f>
        <v/>
      </c>
      <c r="H142" s="5" t="e">
        <f>IFERROR(SMALL($G$2:$G$433,F142),””)</f>
        <v>#NAME?</v>
      </c>
    </row>
    <row r="143" spans="1:8" x14ac:dyDescent="0.25">
      <c r="A143" t="s">
        <v>28</v>
      </c>
      <c r="B143" t="s">
        <v>14</v>
      </c>
      <c r="C143" s="1">
        <v>44573</v>
      </c>
      <c r="D143" s="1">
        <f t="shared" si="5"/>
        <v>44573</v>
      </c>
      <c r="E143" s="1">
        <f t="shared" si="4"/>
        <v>44573</v>
      </c>
      <c r="F143">
        <v>142</v>
      </c>
      <c r="G143" t="str">
        <f>IF(A143='PAY DATES'!$G$5,F143,"")</f>
        <v/>
      </c>
      <c r="H143" s="5" t="e">
        <f>IFERROR(SMALL($G$2:$G$433,F143),””)</f>
        <v>#NAME?</v>
      </c>
    </row>
    <row r="144" spans="1:8" x14ac:dyDescent="0.25">
      <c r="A144" t="s">
        <v>28</v>
      </c>
      <c r="B144" t="s">
        <v>15</v>
      </c>
      <c r="C144" s="1">
        <v>44604</v>
      </c>
      <c r="D144" s="1">
        <f t="shared" si="5"/>
        <v>44606</v>
      </c>
      <c r="E144" s="1">
        <f t="shared" ref="E144:E207" si="6">IF(WORKDAY(C144-1,1,$S$4:$S$13)=C144,C144,WORKDAY(C144,-IF(WEEKDAY(WORKDAY(C144,-1,$S$4:$S$13),2)&lt;6,1,IF(WEEKDAY(WORKDAY(C144,-1,$S$4:$S$13),2)&lt;7,2,3)),$S$4:$S$13))</f>
        <v>44603</v>
      </c>
      <c r="F144">
        <v>143</v>
      </c>
      <c r="G144" t="str">
        <f>IF(A144='PAY DATES'!$G$5,F144,"")</f>
        <v/>
      </c>
      <c r="H144" s="5" t="e">
        <f>IFERROR(SMALL($G$2:$G$433,F144),””)</f>
        <v>#NAME?</v>
      </c>
    </row>
    <row r="145" spans="1:8" x14ac:dyDescent="0.25">
      <c r="A145" t="s">
        <v>28</v>
      </c>
      <c r="B145" t="s">
        <v>16</v>
      </c>
      <c r="C145" s="1">
        <v>44632</v>
      </c>
      <c r="D145" s="1">
        <f t="shared" si="5"/>
        <v>44634</v>
      </c>
      <c r="E145" s="1">
        <f t="shared" si="6"/>
        <v>44631</v>
      </c>
      <c r="F145">
        <v>144</v>
      </c>
      <c r="G145" t="str">
        <f>IF(A145='PAY DATES'!$G$5,F145,"")</f>
        <v/>
      </c>
      <c r="H145" s="5" t="e">
        <f>IFERROR(SMALL($G$2:$G$433,F145),””)</f>
        <v>#NAME?</v>
      </c>
    </row>
    <row r="146" spans="1:8" x14ac:dyDescent="0.25">
      <c r="A146" t="s">
        <v>29</v>
      </c>
      <c r="B146" t="s">
        <v>4</v>
      </c>
      <c r="C146" s="1">
        <v>44299</v>
      </c>
      <c r="D146" s="1">
        <f t="shared" si="5"/>
        <v>44299</v>
      </c>
      <c r="E146" s="1">
        <f t="shared" si="6"/>
        <v>44299</v>
      </c>
      <c r="F146">
        <v>145</v>
      </c>
      <c r="G146" t="str">
        <f>IF(A146='PAY DATES'!$G$5,F146,"")</f>
        <v/>
      </c>
      <c r="H146" s="5" t="e">
        <f>IFERROR(SMALL($G$2:$G$433,F146),””)</f>
        <v>#NAME?</v>
      </c>
    </row>
    <row r="147" spans="1:8" x14ac:dyDescent="0.25">
      <c r="A147" t="s">
        <v>29</v>
      </c>
      <c r="B147" t="s">
        <v>5</v>
      </c>
      <c r="C147" s="1">
        <v>44329</v>
      </c>
      <c r="D147" s="1">
        <f t="shared" si="5"/>
        <v>44329</v>
      </c>
      <c r="E147" s="1">
        <f t="shared" si="6"/>
        <v>44329</v>
      </c>
      <c r="F147">
        <v>146</v>
      </c>
      <c r="G147" t="str">
        <f>IF(A147='PAY DATES'!$G$5,F147,"")</f>
        <v/>
      </c>
      <c r="H147" s="5" t="e">
        <f>IFERROR(SMALL($G$2:$G$433,F147),””)</f>
        <v>#NAME?</v>
      </c>
    </row>
    <row r="148" spans="1:8" x14ac:dyDescent="0.25">
      <c r="A148" t="s">
        <v>29</v>
      </c>
      <c r="B148" t="s">
        <v>7</v>
      </c>
      <c r="C148" s="1">
        <v>44360</v>
      </c>
      <c r="D148" s="1">
        <f t="shared" si="5"/>
        <v>44361</v>
      </c>
      <c r="E148" s="1">
        <f t="shared" si="6"/>
        <v>44358</v>
      </c>
      <c r="F148">
        <v>147</v>
      </c>
      <c r="G148" t="str">
        <f>IF(A148='PAY DATES'!$G$5,F148,"")</f>
        <v/>
      </c>
      <c r="H148" s="5" t="e">
        <f>IFERROR(SMALL($G$2:$G$433,F148),””)</f>
        <v>#NAME?</v>
      </c>
    </row>
    <row r="149" spans="1:8" x14ac:dyDescent="0.25">
      <c r="A149" t="s">
        <v>29</v>
      </c>
      <c r="B149" t="s">
        <v>8</v>
      </c>
      <c r="C149" s="1">
        <v>44390</v>
      </c>
      <c r="D149" s="1">
        <f t="shared" si="5"/>
        <v>44390</v>
      </c>
      <c r="E149" s="1">
        <f t="shared" si="6"/>
        <v>44390</v>
      </c>
      <c r="F149">
        <v>148</v>
      </c>
      <c r="G149" t="str">
        <f>IF(A149='PAY DATES'!$G$5,F149,"")</f>
        <v/>
      </c>
      <c r="H149" s="5" t="e">
        <f>IFERROR(SMALL($G$2:$G$433,F149),””)</f>
        <v>#NAME?</v>
      </c>
    </row>
    <row r="150" spans="1:8" x14ac:dyDescent="0.25">
      <c r="A150" t="s">
        <v>29</v>
      </c>
      <c r="B150" t="s">
        <v>9</v>
      </c>
      <c r="C150" s="1">
        <v>44421</v>
      </c>
      <c r="D150" s="1">
        <f t="shared" si="5"/>
        <v>44421</v>
      </c>
      <c r="E150" s="1">
        <f t="shared" si="6"/>
        <v>44421</v>
      </c>
      <c r="F150">
        <v>149</v>
      </c>
      <c r="G150" t="str">
        <f>IF(A150='PAY DATES'!$G$5,F150,"")</f>
        <v/>
      </c>
      <c r="H150" s="5" t="e">
        <f>IFERROR(SMALL($G$2:$G$433,F150),””)</f>
        <v>#NAME?</v>
      </c>
    </row>
    <row r="151" spans="1:8" x14ac:dyDescent="0.25">
      <c r="A151" t="s">
        <v>29</v>
      </c>
      <c r="B151" t="s">
        <v>10</v>
      </c>
      <c r="C151" s="1">
        <v>44452</v>
      </c>
      <c r="D151" s="1">
        <f t="shared" si="5"/>
        <v>44452</v>
      </c>
      <c r="E151" s="1">
        <f t="shared" si="6"/>
        <v>44452</v>
      </c>
      <c r="F151">
        <v>150</v>
      </c>
      <c r="G151" t="str">
        <f>IF(A151='PAY DATES'!$G$5,F151,"")</f>
        <v/>
      </c>
      <c r="H151" s="5" t="e">
        <f>IFERROR(SMALL($G$2:$G$433,F151),””)</f>
        <v>#NAME?</v>
      </c>
    </row>
    <row r="152" spans="1:8" x14ac:dyDescent="0.25">
      <c r="A152" t="s">
        <v>29</v>
      </c>
      <c r="B152" t="s">
        <v>11</v>
      </c>
      <c r="C152" s="1">
        <v>44482</v>
      </c>
      <c r="D152" s="1">
        <f t="shared" si="5"/>
        <v>44482</v>
      </c>
      <c r="E152" s="1">
        <f t="shared" si="6"/>
        <v>44482</v>
      </c>
      <c r="F152">
        <v>151</v>
      </c>
      <c r="G152" t="str">
        <f>IF(A152='PAY DATES'!$G$5,F152,"")</f>
        <v/>
      </c>
      <c r="H152" s="5" t="e">
        <f>IFERROR(SMALL($G$2:$G$433,F152),””)</f>
        <v>#NAME?</v>
      </c>
    </row>
    <row r="153" spans="1:8" x14ac:dyDescent="0.25">
      <c r="A153" t="s">
        <v>29</v>
      </c>
      <c r="B153" t="s">
        <v>12</v>
      </c>
      <c r="C153" s="1">
        <v>44513</v>
      </c>
      <c r="D153" s="1">
        <f t="shared" si="5"/>
        <v>44515</v>
      </c>
      <c r="E153" s="1">
        <f t="shared" si="6"/>
        <v>44512</v>
      </c>
      <c r="F153">
        <v>152</v>
      </c>
      <c r="G153" t="str">
        <f>IF(A153='PAY DATES'!$G$5,F153,"")</f>
        <v/>
      </c>
      <c r="H153" s="5" t="e">
        <f>IFERROR(SMALL($G$2:$G$433,F153),””)</f>
        <v>#NAME?</v>
      </c>
    </row>
    <row r="154" spans="1:8" x14ac:dyDescent="0.25">
      <c r="A154" t="s">
        <v>29</v>
      </c>
      <c r="B154" t="s">
        <v>13</v>
      </c>
      <c r="C154" s="1">
        <v>44543</v>
      </c>
      <c r="D154" s="1">
        <f t="shared" si="5"/>
        <v>44543</v>
      </c>
      <c r="E154" s="1">
        <f t="shared" si="6"/>
        <v>44543</v>
      </c>
      <c r="F154">
        <v>153</v>
      </c>
      <c r="G154" t="str">
        <f>IF(A154='PAY DATES'!$G$5,F154,"")</f>
        <v/>
      </c>
      <c r="H154" s="5" t="e">
        <f>IFERROR(SMALL($G$2:$G$433,F154),””)</f>
        <v>#NAME?</v>
      </c>
    </row>
    <row r="155" spans="1:8" x14ac:dyDescent="0.25">
      <c r="A155" t="s">
        <v>29</v>
      </c>
      <c r="B155" t="s">
        <v>14</v>
      </c>
      <c r="C155" s="1">
        <v>44574</v>
      </c>
      <c r="D155" s="1">
        <f t="shared" si="5"/>
        <v>44574</v>
      </c>
      <c r="E155" s="1">
        <f t="shared" si="6"/>
        <v>44574</v>
      </c>
      <c r="F155">
        <v>154</v>
      </c>
      <c r="G155" t="str">
        <f>IF(A155='PAY DATES'!$G$5,F155,"")</f>
        <v/>
      </c>
      <c r="H155" s="5" t="e">
        <f>IFERROR(SMALL($G$2:$G$433,F155),””)</f>
        <v>#NAME?</v>
      </c>
    </row>
    <row r="156" spans="1:8" x14ac:dyDescent="0.25">
      <c r="A156" t="s">
        <v>29</v>
      </c>
      <c r="B156" t="s">
        <v>15</v>
      </c>
      <c r="C156" s="1">
        <v>44605</v>
      </c>
      <c r="D156" s="1">
        <f t="shared" si="5"/>
        <v>44606</v>
      </c>
      <c r="E156" s="1">
        <f t="shared" si="6"/>
        <v>44603</v>
      </c>
      <c r="F156">
        <v>155</v>
      </c>
      <c r="G156" t="str">
        <f>IF(A156='PAY DATES'!$G$5,F156,"")</f>
        <v/>
      </c>
      <c r="H156" s="5" t="e">
        <f>IFERROR(SMALL($G$2:$G$433,F156),””)</f>
        <v>#NAME?</v>
      </c>
    </row>
    <row r="157" spans="1:8" x14ac:dyDescent="0.25">
      <c r="A157" t="s">
        <v>29</v>
      </c>
      <c r="B157" t="s">
        <v>16</v>
      </c>
      <c r="C157" s="1">
        <v>44633</v>
      </c>
      <c r="D157" s="1">
        <f t="shared" si="5"/>
        <v>44634</v>
      </c>
      <c r="E157" s="1">
        <f t="shared" si="6"/>
        <v>44631</v>
      </c>
      <c r="F157">
        <v>156</v>
      </c>
      <c r="G157" t="str">
        <f>IF(A157='PAY DATES'!$G$5,F157,"")</f>
        <v/>
      </c>
      <c r="H157" s="5" t="e">
        <f>IFERROR(SMALL($G$2:$G$433,F157),””)</f>
        <v>#NAME?</v>
      </c>
    </row>
    <row r="158" spans="1:8" x14ac:dyDescent="0.25">
      <c r="A158" t="s">
        <v>30</v>
      </c>
      <c r="B158" t="s">
        <v>4</v>
      </c>
      <c r="C158" s="1">
        <v>44300</v>
      </c>
      <c r="D158" s="1">
        <f t="shared" si="5"/>
        <v>44300</v>
      </c>
      <c r="E158" s="1">
        <f t="shared" si="6"/>
        <v>44300</v>
      </c>
      <c r="F158">
        <v>157</v>
      </c>
      <c r="G158" t="str">
        <f>IF(A158='PAY DATES'!$G$5,F158,"")</f>
        <v/>
      </c>
      <c r="H158" s="5" t="e">
        <f>IFERROR(SMALL($G$2:$G$433,F158),””)</f>
        <v>#NAME?</v>
      </c>
    </row>
    <row r="159" spans="1:8" x14ac:dyDescent="0.25">
      <c r="A159" t="s">
        <v>30</v>
      </c>
      <c r="B159" t="s">
        <v>5</v>
      </c>
      <c r="C159" s="1">
        <v>44330</v>
      </c>
      <c r="D159" s="1">
        <f t="shared" si="5"/>
        <v>44330</v>
      </c>
      <c r="E159" s="1">
        <f t="shared" si="6"/>
        <v>44330</v>
      </c>
      <c r="F159">
        <v>158</v>
      </c>
      <c r="G159" t="str">
        <f>IF(A159='PAY DATES'!$G$5,F159,"")</f>
        <v/>
      </c>
      <c r="H159" s="5" t="e">
        <f>IFERROR(SMALL($G$2:$G$433,F159),””)</f>
        <v>#NAME?</v>
      </c>
    </row>
    <row r="160" spans="1:8" x14ac:dyDescent="0.25">
      <c r="A160" t="s">
        <v>30</v>
      </c>
      <c r="B160" t="s">
        <v>7</v>
      </c>
      <c r="C160" s="1">
        <v>44361</v>
      </c>
      <c r="D160" s="1">
        <f t="shared" si="5"/>
        <v>44361</v>
      </c>
      <c r="E160" s="1">
        <f t="shared" si="6"/>
        <v>44361</v>
      </c>
      <c r="F160">
        <v>159</v>
      </c>
      <c r="G160" t="str">
        <f>IF(A160='PAY DATES'!$G$5,F160,"")</f>
        <v/>
      </c>
      <c r="H160" s="5" t="e">
        <f>IFERROR(SMALL($G$2:$G$433,F160),””)</f>
        <v>#NAME?</v>
      </c>
    </row>
    <row r="161" spans="1:8" x14ac:dyDescent="0.25">
      <c r="A161" t="s">
        <v>30</v>
      </c>
      <c r="B161" t="s">
        <v>8</v>
      </c>
      <c r="C161" s="1">
        <v>44391</v>
      </c>
      <c r="D161" s="1">
        <f t="shared" si="5"/>
        <v>44391</v>
      </c>
      <c r="E161" s="1">
        <f t="shared" si="6"/>
        <v>44391</v>
      </c>
      <c r="F161">
        <v>160</v>
      </c>
      <c r="G161" t="str">
        <f>IF(A161='PAY DATES'!$G$5,F161,"")</f>
        <v/>
      </c>
      <c r="H161" s="5" t="e">
        <f>IFERROR(SMALL($G$2:$G$433,F161),””)</f>
        <v>#NAME?</v>
      </c>
    </row>
    <row r="162" spans="1:8" x14ac:dyDescent="0.25">
      <c r="A162" t="s">
        <v>30</v>
      </c>
      <c r="B162" t="s">
        <v>9</v>
      </c>
      <c r="C162" s="1">
        <v>44422</v>
      </c>
      <c r="D162" s="1">
        <f t="shared" si="5"/>
        <v>44424</v>
      </c>
      <c r="E162" s="1">
        <f t="shared" si="6"/>
        <v>44421</v>
      </c>
      <c r="F162">
        <v>161</v>
      </c>
      <c r="G162" t="str">
        <f>IF(A162='PAY DATES'!$G$5,F162,"")</f>
        <v/>
      </c>
      <c r="H162" s="5" t="e">
        <f>IFERROR(SMALL($G$2:$G$433,F162),””)</f>
        <v>#NAME?</v>
      </c>
    </row>
    <row r="163" spans="1:8" x14ac:dyDescent="0.25">
      <c r="A163" t="s">
        <v>30</v>
      </c>
      <c r="B163" t="s">
        <v>10</v>
      </c>
      <c r="C163" s="1">
        <v>44453</v>
      </c>
      <c r="D163" s="1">
        <f t="shared" si="5"/>
        <v>44453</v>
      </c>
      <c r="E163" s="1">
        <f t="shared" si="6"/>
        <v>44453</v>
      </c>
      <c r="F163">
        <v>162</v>
      </c>
      <c r="G163" t="str">
        <f>IF(A163='PAY DATES'!$G$5,F163,"")</f>
        <v/>
      </c>
      <c r="H163" s="5" t="e">
        <f>IFERROR(SMALL($G$2:$G$433,F163),””)</f>
        <v>#NAME?</v>
      </c>
    </row>
    <row r="164" spans="1:8" x14ac:dyDescent="0.25">
      <c r="A164" t="s">
        <v>30</v>
      </c>
      <c r="B164" t="s">
        <v>11</v>
      </c>
      <c r="C164" s="1">
        <v>44483</v>
      </c>
      <c r="D164" s="1">
        <f t="shared" si="5"/>
        <v>44483</v>
      </c>
      <c r="E164" s="1">
        <f t="shared" si="6"/>
        <v>44483</v>
      </c>
      <c r="F164">
        <v>163</v>
      </c>
      <c r="G164" t="str">
        <f>IF(A164='PAY DATES'!$G$5,F164,"")</f>
        <v/>
      </c>
      <c r="H164" s="5" t="e">
        <f>IFERROR(SMALL($G$2:$G$433,F164),””)</f>
        <v>#NAME?</v>
      </c>
    </row>
    <row r="165" spans="1:8" x14ac:dyDescent="0.25">
      <c r="A165" t="s">
        <v>30</v>
      </c>
      <c r="B165" t="s">
        <v>12</v>
      </c>
      <c r="C165" s="1">
        <v>44514</v>
      </c>
      <c r="D165" s="1">
        <f t="shared" si="5"/>
        <v>44515</v>
      </c>
      <c r="E165" s="1">
        <f t="shared" si="6"/>
        <v>44512</v>
      </c>
      <c r="F165">
        <v>164</v>
      </c>
      <c r="G165" t="str">
        <f>IF(A165='PAY DATES'!$G$5,F165,"")</f>
        <v/>
      </c>
      <c r="H165" s="5" t="e">
        <f>IFERROR(SMALL($G$2:$G$433,F165),””)</f>
        <v>#NAME?</v>
      </c>
    </row>
    <row r="166" spans="1:8" x14ac:dyDescent="0.25">
      <c r="A166" t="s">
        <v>30</v>
      </c>
      <c r="B166" t="s">
        <v>13</v>
      </c>
      <c r="C166" s="1">
        <v>44544</v>
      </c>
      <c r="D166" s="1">
        <f t="shared" si="5"/>
        <v>44544</v>
      </c>
      <c r="E166" s="1">
        <f t="shared" si="6"/>
        <v>44544</v>
      </c>
      <c r="F166">
        <v>165</v>
      </c>
      <c r="G166" t="str">
        <f>IF(A166='PAY DATES'!$G$5,F166,"")</f>
        <v/>
      </c>
      <c r="H166" s="5" t="e">
        <f>IFERROR(SMALL($G$2:$G$433,F166),””)</f>
        <v>#NAME?</v>
      </c>
    </row>
    <row r="167" spans="1:8" x14ac:dyDescent="0.25">
      <c r="A167" t="s">
        <v>30</v>
      </c>
      <c r="B167" t="s">
        <v>14</v>
      </c>
      <c r="C167" s="1">
        <v>44575</v>
      </c>
      <c r="D167" s="1">
        <f t="shared" si="5"/>
        <v>44575</v>
      </c>
      <c r="E167" s="1">
        <f t="shared" si="6"/>
        <v>44575</v>
      </c>
      <c r="F167">
        <v>166</v>
      </c>
      <c r="G167" t="str">
        <f>IF(A167='PAY DATES'!$G$5,F167,"")</f>
        <v/>
      </c>
      <c r="H167" s="5" t="e">
        <f>IFERROR(SMALL($G$2:$G$433,F167),””)</f>
        <v>#NAME?</v>
      </c>
    </row>
    <row r="168" spans="1:8" x14ac:dyDescent="0.25">
      <c r="A168" t="s">
        <v>30</v>
      </c>
      <c r="B168" t="s">
        <v>15</v>
      </c>
      <c r="C168" s="1">
        <v>44606</v>
      </c>
      <c r="D168" s="1">
        <f t="shared" si="5"/>
        <v>44606</v>
      </c>
      <c r="E168" s="1">
        <f t="shared" si="6"/>
        <v>44606</v>
      </c>
      <c r="F168">
        <v>167</v>
      </c>
      <c r="G168" t="str">
        <f>IF(A168='PAY DATES'!$G$5,F168,"")</f>
        <v/>
      </c>
      <c r="H168" s="5" t="e">
        <f>IFERROR(SMALL($G$2:$G$433,F168),””)</f>
        <v>#NAME?</v>
      </c>
    </row>
    <row r="169" spans="1:8" x14ac:dyDescent="0.25">
      <c r="A169" t="s">
        <v>30</v>
      </c>
      <c r="B169" t="s">
        <v>16</v>
      </c>
      <c r="C169" s="1">
        <v>44634</v>
      </c>
      <c r="D169" s="1">
        <f t="shared" si="5"/>
        <v>44634</v>
      </c>
      <c r="E169" s="1">
        <f t="shared" si="6"/>
        <v>44634</v>
      </c>
      <c r="F169">
        <v>168</v>
      </c>
      <c r="G169" t="str">
        <f>IF(A169='PAY DATES'!$G$5,F169,"")</f>
        <v/>
      </c>
      <c r="H169" s="5" t="e">
        <f>IFERROR(SMALL($G$2:$G$433,F169),””)</f>
        <v>#NAME?</v>
      </c>
    </row>
    <row r="170" spans="1:8" x14ac:dyDescent="0.25">
      <c r="A170" t="s">
        <v>31</v>
      </c>
      <c r="B170" t="s">
        <v>4</v>
      </c>
      <c r="C170" s="1">
        <v>44301</v>
      </c>
      <c r="D170" s="1">
        <f t="shared" si="5"/>
        <v>44301</v>
      </c>
      <c r="E170" s="1">
        <f t="shared" si="6"/>
        <v>44301</v>
      </c>
      <c r="F170">
        <v>169</v>
      </c>
      <c r="G170" t="str">
        <f>IF(A170='PAY DATES'!$G$5,F170,"")</f>
        <v/>
      </c>
      <c r="H170" s="5" t="e">
        <f>IFERROR(SMALL($G$2:$G$433,F170),””)</f>
        <v>#NAME?</v>
      </c>
    </row>
    <row r="171" spans="1:8" x14ac:dyDescent="0.25">
      <c r="A171" t="s">
        <v>31</v>
      </c>
      <c r="B171" t="s">
        <v>5</v>
      </c>
      <c r="C171" s="1">
        <v>44331</v>
      </c>
      <c r="D171" s="1">
        <f t="shared" si="5"/>
        <v>44333</v>
      </c>
      <c r="E171" s="1">
        <f t="shared" si="6"/>
        <v>44330</v>
      </c>
      <c r="F171">
        <v>170</v>
      </c>
      <c r="G171" t="str">
        <f>IF(A171='PAY DATES'!$G$5,F171,"")</f>
        <v/>
      </c>
      <c r="H171" s="5" t="e">
        <f>IFERROR(SMALL($G$2:$G$433,F171),””)</f>
        <v>#NAME?</v>
      </c>
    </row>
    <row r="172" spans="1:8" x14ac:dyDescent="0.25">
      <c r="A172" t="s">
        <v>31</v>
      </c>
      <c r="B172" t="s">
        <v>7</v>
      </c>
      <c r="C172" s="1">
        <v>44362</v>
      </c>
      <c r="D172" s="1">
        <f t="shared" si="5"/>
        <v>44362</v>
      </c>
      <c r="E172" s="1">
        <f t="shared" si="6"/>
        <v>44362</v>
      </c>
      <c r="F172">
        <v>171</v>
      </c>
      <c r="G172" t="str">
        <f>IF(A172='PAY DATES'!$G$5,F172,"")</f>
        <v/>
      </c>
      <c r="H172" s="5" t="e">
        <f>IFERROR(SMALL($G$2:$G$433,F172),””)</f>
        <v>#NAME?</v>
      </c>
    </row>
    <row r="173" spans="1:8" x14ac:dyDescent="0.25">
      <c r="A173" t="s">
        <v>31</v>
      </c>
      <c r="B173" t="s">
        <v>8</v>
      </c>
      <c r="C173" s="1">
        <v>44392</v>
      </c>
      <c r="D173" s="1">
        <f t="shared" si="5"/>
        <v>44392</v>
      </c>
      <c r="E173" s="1">
        <f t="shared" si="6"/>
        <v>44392</v>
      </c>
      <c r="F173">
        <v>172</v>
      </c>
      <c r="G173" t="str">
        <f>IF(A173='PAY DATES'!$G$5,F173,"")</f>
        <v/>
      </c>
      <c r="H173" s="5" t="e">
        <f>IFERROR(SMALL($G$2:$G$433,F173),””)</f>
        <v>#NAME?</v>
      </c>
    </row>
    <row r="174" spans="1:8" x14ac:dyDescent="0.25">
      <c r="A174" t="s">
        <v>31</v>
      </c>
      <c r="B174" t="s">
        <v>9</v>
      </c>
      <c r="C174" s="1">
        <v>44423</v>
      </c>
      <c r="D174" s="1">
        <f t="shared" si="5"/>
        <v>44424</v>
      </c>
      <c r="E174" s="1">
        <f t="shared" si="6"/>
        <v>44421</v>
      </c>
      <c r="F174">
        <v>173</v>
      </c>
      <c r="G174" t="str">
        <f>IF(A174='PAY DATES'!$G$5,F174,"")</f>
        <v/>
      </c>
      <c r="H174" s="5" t="e">
        <f>IFERROR(SMALL($G$2:$G$433,F174),””)</f>
        <v>#NAME?</v>
      </c>
    </row>
    <row r="175" spans="1:8" x14ac:dyDescent="0.25">
      <c r="A175" t="s">
        <v>31</v>
      </c>
      <c r="B175" t="s">
        <v>10</v>
      </c>
      <c r="C175" s="1">
        <v>44454</v>
      </c>
      <c r="D175" s="1">
        <f t="shared" si="5"/>
        <v>44454</v>
      </c>
      <c r="E175" s="1">
        <f t="shared" si="6"/>
        <v>44454</v>
      </c>
      <c r="F175">
        <v>174</v>
      </c>
      <c r="G175" t="str">
        <f>IF(A175='PAY DATES'!$G$5,F175,"")</f>
        <v/>
      </c>
      <c r="H175" s="5" t="e">
        <f>IFERROR(SMALL($G$2:$G$433,F175),””)</f>
        <v>#NAME?</v>
      </c>
    </row>
    <row r="176" spans="1:8" x14ac:dyDescent="0.25">
      <c r="A176" t="s">
        <v>31</v>
      </c>
      <c r="B176" t="s">
        <v>11</v>
      </c>
      <c r="C176" s="1">
        <v>44484</v>
      </c>
      <c r="D176" s="1">
        <f t="shared" si="5"/>
        <v>44484</v>
      </c>
      <c r="E176" s="1">
        <f t="shared" si="6"/>
        <v>44484</v>
      </c>
      <c r="F176">
        <v>175</v>
      </c>
      <c r="G176" t="str">
        <f>IF(A176='PAY DATES'!$G$5,F176,"")</f>
        <v/>
      </c>
      <c r="H176" s="5" t="e">
        <f>IFERROR(SMALL($G$2:$G$433,F176),””)</f>
        <v>#NAME?</v>
      </c>
    </row>
    <row r="177" spans="1:8" x14ac:dyDescent="0.25">
      <c r="A177" t="s">
        <v>31</v>
      </c>
      <c r="B177" t="s">
        <v>12</v>
      </c>
      <c r="C177" s="1">
        <v>44515</v>
      </c>
      <c r="D177" s="1">
        <f t="shared" si="5"/>
        <v>44515</v>
      </c>
      <c r="E177" s="1">
        <f t="shared" si="6"/>
        <v>44515</v>
      </c>
      <c r="F177">
        <v>176</v>
      </c>
      <c r="G177" t="str">
        <f>IF(A177='PAY DATES'!$G$5,F177,"")</f>
        <v/>
      </c>
      <c r="H177" s="5" t="e">
        <f>IFERROR(SMALL($G$2:$G$433,F177),””)</f>
        <v>#NAME?</v>
      </c>
    </row>
    <row r="178" spans="1:8" x14ac:dyDescent="0.25">
      <c r="A178" t="s">
        <v>31</v>
      </c>
      <c r="B178" t="s">
        <v>13</v>
      </c>
      <c r="C178" s="1">
        <v>44545</v>
      </c>
      <c r="D178" s="1">
        <f t="shared" si="5"/>
        <v>44545</v>
      </c>
      <c r="E178" s="1">
        <f t="shared" si="6"/>
        <v>44545</v>
      </c>
      <c r="F178">
        <v>177</v>
      </c>
      <c r="G178" t="str">
        <f>IF(A178='PAY DATES'!$G$5,F178,"")</f>
        <v/>
      </c>
      <c r="H178" s="5" t="e">
        <f>IFERROR(SMALL($G$2:$G$433,F178),””)</f>
        <v>#NAME?</v>
      </c>
    </row>
    <row r="179" spans="1:8" x14ac:dyDescent="0.25">
      <c r="A179" t="s">
        <v>31</v>
      </c>
      <c r="B179" t="s">
        <v>14</v>
      </c>
      <c r="C179" s="1">
        <v>44576</v>
      </c>
      <c r="D179" s="1">
        <f t="shared" si="5"/>
        <v>44578</v>
      </c>
      <c r="E179" s="1">
        <f t="shared" si="6"/>
        <v>44575</v>
      </c>
      <c r="F179">
        <v>178</v>
      </c>
      <c r="G179" t="str">
        <f>IF(A179='PAY DATES'!$G$5,F179,"")</f>
        <v/>
      </c>
      <c r="H179" s="5" t="e">
        <f>IFERROR(SMALL($G$2:$G$433,F179),””)</f>
        <v>#NAME?</v>
      </c>
    </row>
    <row r="180" spans="1:8" x14ac:dyDescent="0.25">
      <c r="A180" t="s">
        <v>31</v>
      </c>
      <c r="B180" t="s">
        <v>15</v>
      </c>
      <c r="C180" s="1">
        <v>44607</v>
      </c>
      <c r="D180" s="1">
        <f t="shared" si="5"/>
        <v>44607</v>
      </c>
      <c r="E180" s="1">
        <f t="shared" si="6"/>
        <v>44607</v>
      </c>
      <c r="F180">
        <v>179</v>
      </c>
      <c r="G180" t="str">
        <f>IF(A180='PAY DATES'!$G$5,F180,"")</f>
        <v/>
      </c>
      <c r="H180" s="5" t="e">
        <f>IFERROR(SMALL($G$2:$G$433,F180),””)</f>
        <v>#NAME?</v>
      </c>
    </row>
    <row r="181" spans="1:8" x14ac:dyDescent="0.25">
      <c r="A181" t="s">
        <v>31</v>
      </c>
      <c r="B181" t="s">
        <v>16</v>
      </c>
      <c r="C181" s="1">
        <v>44635</v>
      </c>
      <c r="D181" s="1">
        <f t="shared" si="5"/>
        <v>44635</v>
      </c>
      <c r="E181" s="1">
        <f t="shared" si="6"/>
        <v>44635</v>
      </c>
      <c r="F181">
        <v>180</v>
      </c>
      <c r="G181" t="str">
        <f>IF(A181='PAY DATES'!$G$5,F181,"")</f>
        <v/>
      </c>
      <c r="H181" s="5" t="e">
        <f>IFERROR(SMALL($G$2:$G$433,F181),””)</f>
        <v>#NAME?</v>
      </c>
    </row>
    <row r="182" spans="1:8" x14ac:dyDescent="0.25">
      <c r="A182" t="s">
        <v>32</v>
      </c>
      <c r="B182" t="s">
        <v>4</v>
      </c>
      <c r="C182" s="1">
        <v>44302</v>
      </c>
      <c r="D182" s="1">
        <f t="shared" si="5"/>
        <v>44302</v>
      </c>
      <c r="E182" s="1">
        <f t="shared" si="6"/>
        <v>44302</v>
      </c>
      <c r="F182">
        <v>181</v>
      </c>
      <c r="G182" t="str">
        <f>IF(A182='PAY DATES'!$G$5,F182,"")</f>
        <v/>
      </c>
      <c r="H182" s="5" t="e">
        <f>IFERROR(SMALL($G$2:$G$433,F182),””)</f>
        <v>#NAME?</v>
      </c>
    </row>
    <row r="183" spans="1:8" x14ac:dyDescent="0.25">
      <c r="A183" t="s">
        <v>32</v>
      </c>
      <c r="B183" t="s">
        <v>5</v>
      </c>
      <c r="C183" s="1">
        <v>44332</v>
      </c>
      <c r="D183" s="1">
        <f t="shared" si="5"/>
        <v>44333</v>
      </c>
      <c r="E183" s="1">
        <f t="shared" si="6"/>
        <v>44330</v>
      </c>
      <c r="F183">
        <v>182</v>
      </c>
      <c r="G183" t="str">
        <f>IF(A183='PAY DATES'!$G$5,F183,"")</f>
        <v/>
      </c>
      <c r="H183" s="5" t="e">
        <f>IFERROR(SMALL($G$2:$G$433,F183),””)</f>
        <v>#NAME?</v>
      </c>
    </row>
    <row r="184" spans="1:8" x14ac:dyDescent="0.25">
      <c r="A184" t="s">
        <v>32</v>
      </c>
      <c r="B184" t="s">
        <v>7</v>
      </c>
      <c r="C184" s="1">
        <v>44363</v>
      </c>
      <c r="D184" s="1">
        <f t="shared" si="5"/>
        <v>44363</v>
      </c>
      <c r="E184" s="1">
        <f t="shared" si="6"/>
        <v>44363</v>
      </c>
      <c r="F184">
        <v>183</v>
      </c>
      <c r="G184" t="str">
        <f>IF(A184='PAY DATES'!$G$5,F184,"")</f>
        <v/>
      </c>
      <c r="H184" s="5" t="e">
        <f>IFERROR(SMALL($G$2:$G$433,F184),””)</f>
        <v>#NAME?</v>
      </c>
    </row>
    <row r="185" spans="1:8" x14ac:dyDescent="0.25">
      <c r="A185" t="s">
        <v>32</v>
      </c>
      <c r="B185" t="s">
        <v>8</v>
      </c>
      <c r="C185" s="1">
        <v>44393</v>
      </c>
      <c r="D185" s="1">
        <f t="shared" si="5"/>
        <v>44393</v>
      </c>
      <c r="E185" s="1">
        <f t="shared" si="6"/>
        <v>44393</v>
      </c>
      <c r="F185">
        <v>184</v>
      </c>
      <c r="G185" t="str">
        <f>IF(A185='PAY DATES'!$G$5,F185,"")</f>
        <v/>
      </c>
      <c r="H185" s="5" t="e">
        <f>IFERROR(SMALL($G$2:$G$433,F185),””)</f>
        <v>#NAME?</v>
      </c>
    </row>
    <row r="186" spans="1:8" x14ac:dyDescent="0.25">
      <c r="A186" t="s">
        <v>32</v>
      </c>
      <c r="B186" t="s">
        <v>9</v>
      </c>
      <c r="C186" s="1">
        <v>44424</v>
      </c>
      <c r="D186" s="1">
        <f t="shared" si="5"/>
        <v>44424</v>
      </c>
      <c r="E186" s="1">
        <f t="shared" si="6"/>
        <v>44424</v>
      </c>
      <c r="F186">
        <v>185</v>
      </c>
      <c r="G186" t="str">
        <f>IF(A186='PAY DATES'!$G$5,F186,"")</f>
        <v/>
      </c>
      <c r="H186" s="5" t="e">
        <f>IFERROR(SMALL($G$2:$G$433,F186),””)</f>
        <v>#NAME?</v>
      </c>
    </row>
    <row r="187" spans="1:8" x14ac:dyDescent="0.25">
      <c r="A187" t="s">
        <v>32</v>
      </c>
      <c r="B187" t="s">
        <v>10</v>
      </c>
      <c r="C187" s="1">
        <v>44455</v>
      </c>
      <c r="D187" s="1">
        <f t="shared" si="5"/>
        <v>44455</v>
      </c>
      <c r="E187" s="1">
        <f t="shared" si="6"/>
        <v>44455</v>
      </c>
      <c r="F187">
        <v>186</v>
      </c>
      <c r="G187" t="str">
        <f>IF(A187='PAY DATES'!$G$5,F187,"")</f>
        <v/>
      </c>
      <c r="H187" s="5" t="e">
        <f>IFERROR(SMALL($G$2:$G$433,F187),””)</f>
        <v>#NAME?</v>
      </c>
    </row>
    <row r="188" spans="1:8" x14ac:dyDescent="0.25">
      <c r="A188" t="s">
        <v>32</v>
      </c>
      <c r="B188" t="s">
        <v>11</v>
      </c>
      <c r="C188" s="1">
        <v>44485</v>
      </c>
      <c r="D188" s="1">
        <f t="shared" si="5"/>
        <v>44487</v>
      </c>
      <c r="E188" s="1">
        <f t="shared" si="6"/>
        <v>44484</v>
      </c>
      <c r="F188">
        <v>187</v>
      </c>
      <c r="G188" t="str">
        <f>IF(A188='PAY DATES'!$G$5,F188,"")</f>
        <v/>
      </c>
      <c r="H188" s="5" t="e">
        <f>IFERROR(SMALL($G$2:$G$433,F188),””)</f>
        <v>#NAME?</v>
      </c>
    </row>
    <row r="189" spans="1:8" x14ac:dyDescent="0.25">
      <c r="A189" t="s">
        <v>32</v>
      </c>
      <c r="B189" t="s">
        <v>12</v>
      </c>
      <c r="C189" s="1">
        <v>44516</v>
      </c>
      <c r="D189" s="1">
        <f t="shared" si="5"/>
        <v>44516</v>
      </c>
      <c r="E189" s="1">
        <f t="shared" si="6"/>
        <v>44516</v>
      </c>
      <c r="F189">
        <v>188</v>
      </c>
      <c r="G189" t="str">
        <f>IF(A189='PAY DATES'!$G$5,F189,"")</f>
        <v/>
      </c>
      <c r="H189" s="5" t="e">
        <f>IFERROR(SMALL($G$2:$G$433,F189),””)</f>
        <v>#NAME?</v>
      </c>
    </row>
    <row r="190" spans="1:8" x14ac:dyDescent="0.25">
      <c r="A190" t="s">
        <v>32</v>
      </c>
      <c r="B190" t="s">
        <v>13</v>
      </c>
      <c r="C190" s="1">
        <v>44546</v>
      </c>
      <c r="D190" s="1">
        <f t="shared" si="5"/>
        <v>44546</v>
      </c>
      <c r="E190" s="1">
        <f t="shared" si="6"/>
        <v>44546</v>
      </c>
      <c r="F190">
        <v>189</v>
      </c>
      <c r="G190" t="str">
        <f>IF(A190='PAY DATES'!$G$5,F190,"")</f>
        <v/>
      </c>
      <c r="H190" s="5" t="e">
        <f>IFERROR(SMALL($G$2:$G$433,F190),””)</f>
        <v>#NAME?</v>
      </c>
    </row>
    <row r="191" spans="1:8" x14ac:dyDescent="0.25">
      <c r="A191" t="s">
        <v>32</v>
      </c>
      <c r="B191" t="s">
        <v>14</v>
      </c>
      <c r="C191" s="1">
        <v>44577</v>
      </c>
      <c r="D191" s="1">
        <f t="shared" si="5"/>
        <v>44578</v>
      </c>
      <c r="E191" s="1">
        <f t="shared" si="6"/>
        <v>44575</v>
      </c>
      <c r="F191">
        <v>190</v>
      </c>
      <c r="G191" t="str">
        <f>IF(A191='PAY DATES'!$G$5,F191,"")</f>
        <v/>
      </c>
      <c r="H191" s="5" t="e">
        <f>IFERROR(SMALL($G$2:$G$433,F191),””)</f>
        <v>#NAME?</v>
      </c>
    </row>
    <row r="192" spans="1:8" x14ac:dyDescent="0.25">
      <c r="A192" t="s">
        <v>32</v>
      </c>
      <c r="B192" t="s">
        <v>15</v>
      </c>
      <c r="C192" s="1">
        <v>44608</v>
      </c>
      <c r="D192" s="1">
        <f t="shared" si="5"/>
        <v>44608</v>
      </c>
      <c r="E192" s="1">
        <f t="shared" si="6"/>
        <v>44608</v>
      </c>
      <c r="F192">
        <v>191</v>
      </c>
      <c r="G192" t="str">
        <f>IF(A192='PAY DATES'!$G$5,F192,"")</f>
        <v/>
      </c>
      <c r="H192" s="5" t="e">
        <f>IFERROR(SMALL($G$2:$G$433,F192),””)</f>
        <v>#NAME?</v>
      </c>
    </row>
    <row r="193" spans="1:8" x14ac:dyDescent="0.25">
      <c r="A193" t="s">
        <v>32</v>
      </c>
      <c r="B193" t="s">
        <v>16</v>
      </c>
      <c r="C193" s="1">
        <v>44636</v>
      </c>
      <c r="D193" s="1">
        <f t="shared" si="5"/>
        <v>44636</v>
      </c>
      <c r="E193" s="1">
        <f t="shared" si="6"/>
        <v>44636</v>
      </c>
      <c r="F193">
        <v>192</v>
      </c>
      <c r="G193" t="str">
        <f>IF(A193='PAY DATES'!$G$5,F193,"")</f>
        <v/>
      </c>
      <c r="H193" s="5" t="e">
        <f>IFERROR(SMALL($G$2:$G$433,F193),””)</f>
        <v>#NAME?</v>
      </c>
    </row>
    <row r="194" spans="1:8" x14ac:dyDescent="0.25">
      <c r="A194" t="s">
        <v>33</v>
      </c>
      <c r="B194" t="s">
        <v>4</v>
      </c>
      <c r="C194" s="1">
        <v>44303</v>
      </c>
      <c r="D194" s="1">
        <f t="shared" si="5"/>
        <v>44305</v>
      </c>
      <c r="E194" s="1">
        <f t="shared" si="6"/>
        <v>44302</v>
      </c>
      <c r="F194">
        <v>193</v>
      </c>
      <c r="G194" t="str">
        <f>IF(A194='PAY DATES'!$G$5,F194,"")</f>
        <v/>
      </c>
      <c r="H194" s="5" t="e">
        <f>IFERROR(SMALL($G$2:$G$433,F194),””)</f>
        <v>#NAME?</v>
      </c>
    </row>
    <row r="195" spans="1:8" x14ac:dyDescent="0.25">
      <c r="A195" t="s">
        <v>33</v>
      </c>
      <c r="B195" t="s">
        <v>5</v>
      </c>
      <c r="C195" s="1">
        <v>44333</v>
      </c>
      <c r="D195" s="1">
        <f t="shared" si="5"/>
        <v>44333</v>
      </c>
      <c r="E195" s="1">
        <f t="shared" si="6"/>
        <v>44333</v>
      </c>
      <c r="F195">
        <v>194</v>
      </c>
      <c r="G195" t="str">
        <f>IF(A195='PAY DATES'!$G$5,F195,"")</f>
        <v/>
      </c>
      <c r="H195" s="5" t="e">
        <f>IFERROR(SMALL($G$2:$G$433,F195),””)</f>
        <v>#NAME?</v>
      </c>
    </row>
    <row r="196" spans="1:8" x14ac:dyDescent="0.25">
      <c r="A196" t="s">
        <v>33</v>
      </c>
      <c r="B196" t="s">
        <v>7</v>
      </c>
      <c r="C196" s="1">
        <v>44364</v>
      </c>
      <c r="D196" s="1">
        <f t="shared" ref="D196:D259" si="7">WORKDAY(C196-1,1,$S$4:$S$13)</f>
        <v>44364</v>
      </c>
      <c r="E196" s="1">
        <f t="shared" si="6"/>
        <v>44364</v>
      </c>
      <c r="F196">
        <v>195</v>
      </c>
      <c r="G196" t="str">
        <f>IF(A196='PAY DATES'!$G$5,F196,"")</f>
        <v/>
      </c>
      <c r="H196" s="5" t="e">
        <f>IFERROR(SMALL($G$2:$G$433,F196),””)</f>
        <v>#NAME?</v>
      </c>
    </row>
    <row r="197" spans="1:8" x14ac:dyDescent="0.25">
      <c r="A197" t="s">
        <v>33</v>
      </c>
      <c r="B197" t="s">
        <v>8</v>
      </c>
      <c r="C197" s="1">
        <v>44394</v>
      </c>
      <c r="D197" s="1">
        <f t="shared" si="7"/>
        <v>44396</v>
      </c>
      <c r="E197" s="1">
        <f t="shared" si="6"/>
        <v>44393</v>
      </c>
      <c r="F197">
        <v>196</v>
      </c>
      <c r="G197" t="str">
        <f>IF(A197='PAY DATES'!$G$5,F197,"")</f>
        <v/>
      </c>
      <c r="H197" s="5" t="e">
        <f>IFERROR(SMALL($G$2:$G$433,F197),””)</f>
        <v>#NAME?</v>
      </c>
    </row>
    <row r="198" spans="1:8" x14ac:dyDescent="0.25">
      <c r="A198" t="s">
        <v>33</v>
      </c>
      <c r="B198" t="s">
        <v>9</v>
      </c>
      <c r="C198" s="1">
        <v>44425</v>
      </c>
      <c r="D198" s="1">
        <f t="shared" si="7"/>
        <v>44425</v>
      </c>
      <c r="E198" s="1">
        <f t="shared" si="6"/>
        <v>44425</v>
      </c>
      <c r="F198">
        <v>197</v>
      </c>
      <c r="G198" t="str">
        <f>IF(A198='PAY DATES'!$G$5,F198,"")</f>
        <v/>
      </c>
      <c r="H198" s="5" t="e">
        <f>IFERROR(SMALL($G$2:$G$433,F198),””)</f>
        <v>#NAME?</v>
      </c>
    </row>
    <row r="199" spans="1:8" x14ac:dyDescent="0.25">
      <c r="A199" t="s">
        <v>33</v>
      </c>
      <c r="B199" t="s">
        <v>10</v>
      </c>
      <c r="C199" s="1">
        <v>44456</v>
      </c>
      <c r="D199" s="1">
        <f t="shared" si="7"/>
        <v>44456</v>
      </c>
      <c r="E199" s="1">
        <f t="shared" si="6"/>
        <v>44456</v>
      </c>
      <c r="F199">
        <v>198</v>
      </c>
      <c r="G199" t="str">
        <f>IF(A199='PAY DATES'!$G$5,F199,"")</f>
        <v/>
      </c>
      <c r="H199" s="5" t="e">
        <f>IFERROR(SMALL($G$2:$G$433,F199),””)</f>
        <v>#NAME?</v>
      </c>
    </row>
    <row r="200" spans="1:8" x14ac:dyDescent="0.25">
      <c r="A200" t="s">
        <v>33</v>
      </c>
      <c r="B200" t="s">
        <v>11</v>
      </c>
      <c r="C200" s="1">
        <v>44486</v>
      </c>
      <c r="D200" s="1">
        <f t="shared" si="7"/>
        <v>44487</v>
      </c>
      <c r="E200" s="1">
        <f t="shared" si="6"/>
        <v>44484</v>
      </c>
      <c r="F200">
        <v>199</v>
      </c>
      <c r="G200" t="str">
        <f>IF(A200='PAY DATES'!$G$5,F200,"")</f>
        <v/>
      </c>
      <c r="H200" s="5" t="e">
        <f>IFERROR(SMALL($G$2:$G$433,F200),””)</f>
        <v>#NAME?</v>
      </c>
    </row>
    <row r="201" spans="1:8" x14ac:dyDescent="0.25">
      <c r="A201" t="s">
        <v>33</v>
      </c>
      <c r="B201" t="s">
        <v>12</v>
      </c>
      <c r="C201" s="1">
        <v>44517</v>
      </c>
      <c r="D201" s="1">
        <f t="shared" si="7"/>
        <v>44517</v>
      </c>
      <c r="E201" s="1">
        <f t="shared" si="6"/>
        <v>44517</v>
      </c>
      <c r="F201">
        <v>200</v>
      </c>
      <c r="G201" t="str">
        <f>IF(A201='PAY DATES'!$G$5,F201,"")</f>
        <v/>
      </c>
      <c r="H201" s="5" t="e">
        <f>IFERROR(SMALL($G$2:$G$433,F201),””)</f>
        <v>#NAME?</v>
      </c>
    </row>
    <row r="202" spans="1:8" x14ac:dyDescent="0.25">
      <c r="A202" t="s">
        <v>33</v>
      </c>
      <c r="B202" t="s">
        <v>13</v>
      </c>
      <c r="C202" s="1">
        <v>44547</v>
      </c>
      <c r="D202" s="1">
        <f t="shared" si="7"/>
        <v>44547</v>
      </c>
      <c r="E202" s="1">
        <f t="shared" si="6"/>
        <v>44547</v>
      </c>
      <c r="F202">
        <v>201</v>
      </c>
      <c r="G202" t="str">
        <f>IF(A202='PAY DATES'!$G$5,F202,"")</f>
        <v/>
      </c>
      <c r="H202" s="5" t="e">
        <f>IFERROR(SMALL($G$2:$G$433,F202),””)</f>
        <v>#NAME?</v>
      </c>
    </row>
    <row r="203" spans="1:8" x14ac:dyDescent="0.25">
      <c r="A203" t="s">
        <v>33</v>
      </c>
      <c r="B203" t="s">
        <v>14</v>
      </c>
      <c r="C203" s="1">
        <v>44578</v>
      </c>
      <c r="D203" s="1">
        <f t="shared" si="7"/>
        <v>44578</v>
      </c>
      <c r="E203" s="1">
        <f t="shared" si="6"/>
        <v>44578</v>
      </c>
      <c r="F203">
        <v>202</v>
      </c>
      <c r="G203" t="str">
        <f>IF(A203='PAY DATES'!$G$5,F203,"")</f>
        <v/>
      </c>
      <c r="H203" s="5" t="e">
        <f>IFERROR(SMALL($G$2:$G$433,F203),””)</f>
        <v>#NAME?</v>
      </c>
    </row>
    <row r="204" spans="1:8" x14ac:dyDescent="0.25">
      <c r="A204" t="s">
        <v>33</v>
      </c>
      <c r="B204" t="s">
        <v>15</v>
      </c>
      <c r="C204" s="1">
        <v>44609</v>
      </c>
      <c r="D204" s="1">
        <f t="shared" si="7"/>
        <v>44609</v>
      </c>
      <c r="E204" s="1">
        <f t="shared" si="6"/>
        <v>44609</v>
      </c>
      <c r="F204">
        <v>203</v>
      </c>
      <c r="G204" t="str">
        <f>IF(A204='PAY DATES'!$G$5,F204,"")</f>
        <v/>
      </c>
      <c r="H204" s="5" t="e">
        <f>IFERROR(SMALL($G$2:$G$433,F204),””)</f>
        <v>#NAME?</v>
      </c>
    </row>
    <row r="205" spans="1:8" x14ac:dyDescent="0.25">
      <c r="A205" t="s">
        <v>33</v>
      </c>
      <c r="B205" t="s">
        <v>16</v>
      </c>
      <c r="C205" s="1">
        <v>44637</v>
      </c>
      <c r="D205" s="1">
        <f t="shared" si="7"/>
        <v>44637</v>
      </c>
      <c r="E205" s="1">
        <f t="shared" si="6"/>
        <v>44637</v>
      </c>
      <c r="F205">
        <v>204</v>
      </c>
      <c r="G205" t="str">
        <f>IF(A205='PAY DATES'!$G$5,F205,"")</f>
        <v/>
      </c>
      <c r="H205" s="5" t="e">
        <f>IFERROR(SMALL($G$2:$G$433,F205),””)</f>
        <v>#NAME?</v>
      </c>
    </row>
    <row r="206" spans="1:8" x14ac:dyDescent="0.25">
      <c r="A206" t="s">
        <v>34</v>
      </c>
      <c r="B206" t="s">
        <v>4</v>
      </c>
      <c r="C206" s="1">
        <v>44304</v>
      </c>
      <c r="D206" s="1">
        <f t="shared" si="7"/>
        <v>44305</v>
      </c>
      <c r="E206" s="1">
        <f t="shared" si="6"/>
        <v>44302</v>
      </c>
      <c r="F206">
        <v>205</v>
      </c>
      <c r="G206" t="str">
        <f>IF(A206='PAY DATES'!$G$5,F206,"")</f>
        <v/>
      </c>
      <c r="H206" s="5" t="e">
        <f>IFERROR(SMALL($G$2:$G$433,F206),””)</f>
        <v>#NAME?</v>
      </c>
    </row>
    <row r="207" spans="1:8" x14ac:dyDescent="0.25">
      <c r="A207" t="s">
        <v>34</v>
      </c>
      <c r="B207" t="s">
        <v>5</v>
      </c>
      <c r="C207" s="1">
        <v>44334</v>
      </c>
      <c r="D207" s="1">
        <f t="shared" si="7"/>
        <v>44334</v>
      </c>
      <c r="E207" s="1">
        <f t="shared" si="6"/>
        <v>44334</v>
      </c>
      <c r="F207">
        <v>206</v>
      </c>
      <c r="G207" t="str">
        <f>IF(A207='PAY DATES'!$G$5,F207,"")</f>
        <v/>
      </c>
      <c r="H207" s="5" t="e">
        <f>IFERROR(SMALL($G$2:$G$433,F207),””)</f>
        <v>#NAME?</v>
      </c>
    </row>
    <row r="208" spans="1:8" x14ac:dyDescent="0.25">
      <c r="A208" t="s">
        <v>34</v>
      </c>
      <c r="B208" t="s">
        <v>7</v>
      </c>
      <c r="C208" s="1">
        <v>44365</v>
      </c>
      <c r="D208" s="1">
        <f t="shared" si="7"/>
        <v>44365</v>
      </c>
      <c r="E208" s="1">
        <f t="shared" ref="E208:E271" si="8">IF(WORKDAY(C208-1,1,$S$4:$S$13)=C208,C208,WORKDAY(C208,-IF(WEEKDAY(WORKDAY(C208,-1,$S$4:$S$13),2)&lt;6,1,IF(WEEKDAY(WORKDAY(C208,-1,$S$4:$S$13),2)&lt;7,2,3)),$S$4:$S$13))</f>
        <v>44365</v>
      </c>
      <c r="F208">
        <v>207</v>
      </c>
      <c r="G208" t="str">
        <f>IF(A208='PAY DATES'!$G$5,F208,"")</f>
        <v/>
      </c>
      <c r="H208" s="5" t="e">
        <f>IFERROR(SMALL($G$2:$G$433,F208),””)</f>
        <v>#NAME?</v>
      </c>
    </row>
    <row r="209" spans="1:8" x14ac:dyDescent="0.25">
      <c r="A209" t="s">
        <v>34</v>
      </c>
      <c r="B209" t="s">
        <v>8</v>
      </c>
      <c r="C209" s="1">
        <v>44395</v>
      </c>
      <c r="D209" s="1">
        <f t="shared" si="7"/>
        <v>44396</v>
      </c>
      <c r="E209" s="1">
        <f t="shared" si="8"/>
        <v>44393</v>
      </c>
      <c r="F209">
        <v>208</v>
      </c>
      <c r="G209" t="str">
        <f>IF(A209='PAY DATES'!$G$5,F209,"")</f>
        <v/>
      </c>
      <c r="H209" s="5" t="e">
        <f>IFERROR(SMALL($G$2:$G$433,F209),””)</f>
        <v>#NAME?</v>
      </c>
    </row>
    <row r="210" spans="1:8" x14ac:dyDescent="0.25">
      <c r="A210" t="s">
        <v>34</v>
      </c>
      <c r="B210" t="s">
        <v>9</v>
      </c>
      <c r="C210" s="1">
        <v>44426</v>
      </c>
      <c r="D210" s="1">
        <f t="shared" si="7"/>
        <v>44426</v>
      </c>
      <c r="E210" s="1">
        <f t="shared" si="8"/>
        <v>44426</v>
      </c>
      <c r="F210">
        <v>209</v>
      </c>
      <c r="G210" t="str">
        <f>IF(A210='PAY DATES'!$G$5,F210,"")</f>
        <v/>
      </c>
      <c r="H210" s="5" t="e">
        <f>IFERROR(SMALL($G$2:$G$433,F210),””)</f>
        <v>#NAME?</v>
      </c>
    </row>
    <row r="211" spans="1:8" x14ac:dyDescent="0.25">
      <c r="A211" t="s">
        <v>34</v>
      </c>
      <c r="B211" t="s">
        <v>10</v>
      </c>
      <c r="C211" s="1">
        <v>44457</v>
      </c>
      <c r="D211" s="1">
        <f t="shared" si="7"/>
        <v>44459</v>
      </c>
      <c r="E211" s="1">
        <f t="shared" si="8"/>
        <v>44456</v>
      </c>
      <c r="F211">
        <v>210</v>
      </c>
      <c r="G211" t="str">
        <f>IF(A211='PAY DATES'!$G$5,F211,"")</f>
        <v/>
      </c>
      <c r="H211" s="5" t="e">
        <f>IFERROR(SMALL($G$2:$G$433,F211),””)</f>
        <v>#NAME?</v>
      </c>
    </row>
    <row r="212" spans="1:8" x14ac:dyDescent="0.25">
      <c r="A212" t="s">
        <v>34</v>
      </c>
      <c r="B212" t="s">
        <v>11</v>
      </c>
      <c r="C212" s="1">
        <v>44487</v>
      </c>
      <c r="D212" s="1">
        <f t="shared" si="7"/>
        <v>44487</v>
      </c>
      <c r="E212" s="1">
        <f t="shared" si="8"/>
        <v>44487</v>
      </c>
      <c r="F212">
        <v>211</v>
      </c>
      <c r="G212" t="str">
        <f>IF(A212='PAY DATES'!$G$5,F212,"")</f>
        <v/>
      </c>
      <c r="H212" s="5" t="e">
        <f>IFERROR(SMALL($G$2:$G$433,F212),””)</f>
        <v>#NAME?</v>
      </c>
    </row>
    <row r="213" spans="1:8" x14ac:dyDescent="0.25">
      <c r="A213" t="s">
        <v>34</v>
      </c>
      <c r="B213" t="s">
        <v>12</v>
      </c>
      <c r="C213" s="1">
        <v>44518</v>
      </c>
      <c r="D213" s="1">
        <f t="shared" si="7"/>
        <v>44518</v>
      </c>
      <c r="E213" s="1">
        <f t="shared" si="8"/>
        <v>44518</v>
      </c>
      <c r="F213">
        <v>212</v>
      </c>
      <c r="G213" t="str">
        <f>IF(A213='PAY DATES'!$G$5,F213,"")</f>
        <v/>
      </c>
      <c r="H213" s="5" t="e">
        <f>IFERROR(SMALL($G$2:$G$433,F213),””)</f>
        <v>#NAME?</v>
      </c>
    </row>
    <row r="214" spans="1:8" x14ac:dyDescent="0.25">
      <c r="A214" t="s">
        <v>34</v>
      </c>
      <c r="B214" t="s">
        <v>13</v>
      </c>
      <c r="C214" s="1">
        <v>44548</v>
      </c>
      <c r="D214" s="1">
        <f t="shared" si="7"/>
        <v>44550</v>
      </c>
      <c r="E214" s="1">
        <f t="shared" si="8"/>
        <v>44547</v>
      </c>
      <c r="F214">
        <v>213</v>
      </c>
      <c r="G214" t="str">
        <f>IF(A214='PAY DATES'!$G$5,F214,"")</f>
        <v/>
      </c>
      <c r="H214" s="5" t="e">
        <f>IFERROR(SMALL($G$2:$G$433,F214),””)</f>
        <v>#NAME?</v>
      </c>
    </row>
    <row r="215" spans="1:8" x14ac:dyDescent="0.25">
      <c r="A215" t="s">
        <v>34</v>
      </c>
      <c r="B215" t="s">
        <v>14</v>
      </c>
      <c r="C215" s="1">
        <v>44579</v>
      </c>
      <c r="D215" s="1">
        <f t="shared" si="7"/>
        <v>44579</v>
      </c>
      <c r="E215" s="1">
        <f t="shared" si="8"/>
        <v>44579</v>
      </c>
      <c r="F215">
        <v>214</v>
      </c>
      <c r="G215" t="str">
        <f>IF(A215='PAY DATES'!$G$5,F215,"")</f>
        <v/>
      </c>
      <c r="H215" s="5" t="e">
        <f>IFERROR(SMALL($G$2:$G$433,F215),””)</f>
        <v>#NAME?</v>
      </c>
    </row>
    <row r="216" spans="1:8" x14ac:dyDescent="0.25">
      <c r="A216" t="s">
        <v>34</v>
      </c>
      <c r="B216" t="s">
        <v>15</v>
      </c>
      <c r="C216" s="1">
        <v>44610</v>
      </c>
      <c r="D216" s="1">
        <f t="shared" si="7"/>
        <v>44610</v>
      </c>
      <c r="E216" s="1">
        <f t="shared" si="8"/>
        <v>44610</v>
      </c>
      <c r="F216">
        <v>215</v>
      </c>
      <c r="G216" t="str">
        <f>IF(A216='PAY DATES'!$G$5,F216,"")</f>
        <v/>
      </c>
      <c r="H216" s="5" t="e">
        <f>IFERROR(SMALL($G$2:$G$433,F216),””)</f>
        <v>#NAME?</v>
      </c>
    </row>
    <row r="217" spans="1:8" x14ac:dyDescent="0.25">
      <c r="A217" t="s">
        <v>34</v>
      </c>
      <c r="B217" t="s">
        <v>16</v>
      </c>
      <c r="C217" s="1">
        <v>44638</v>
      </c>
      <c r="D217" s="1">
        <f t="shared" si="7"/>
        <v>44638</v>
      </c>
      <c r="E217" s="1">
        <f t="shared" si="8"/>
        <v>44638</v>
      </c>
      <c r="F217">
        <v>216</v>
      </c>
      <c r="G217" t="str">
        <f>IF(A217='PAY DATES'!$G$5,F217,"")</f>
        <v/>
      </c>
      <c r="H217" s="5" t="e">
        <f>IFERROR(SMALL($G$2:$G$433,F217),””)</f>
        <v>#NAME?</v>
      </c>
    </row>
    <row r="218" spans="1:8" x14ac:dyDescent="0.25">
      <c r="A218" t="s">
        <v>35</v>
      </c>
      <c r="B218" t="s">
        <v>4</v>
      </c>
      <c r="C218" s="1">
        <v>44305</v>
      </c>
      <c r="D218" s="1">
        <f t="shared" si="7"/>
        <v>44305</v>
      </c>
      <c r="E218" s="1">
        <f t="shared" si="8"/>
        <v>44305</v>
      </c>
      <c r="F218">
        <v>217</v>
      </c>
      <c r="G218" t="str">
        <f>IF(A218='PAY DATES'!$G$5,F218,"")</f>
        <v/>
      </c>
      <c r="H218" s="5" t="e">
        <f>IFERROR(SMALL($G$2:$G$433,F218),””)</f>
        <v>#NAME?</v>
      </c>
    </row>
    <row r="219" spans="1:8" x14ac:dyDescent="0.25">
      <c r="A219" t="s">
        <v>35</v>
      </c>
      <c r="B219" t="s">
        <v>5</v>
      </c>
      <c r="C219" s="1">
        <v>44335</v>
      </c>
      <c r="D219" s="1">
        <f t="shared" si="7"/>
        <v>44335</v>
      </c>
      <c r="E219" s="1">
        <f t="shared" si="8"/>
        <v>44335</v>
      </c>
      <c r="F219">
        <v>218</v>
      </c>
      <c r="G219" t="str">
        <f>IF(A219='PAY DATES'!$G$5,F219,"")</f>
        <v/>
      </c>
      <c r="H219" s="5" t="e">
        <f>IFERROR(SMALL($G$2:$G$433,F219),””)</f>
        <v>#NAME?</v>
      </c>
    </row>
    <row r="220" spans="1:8" x14ac:dyDescent="0.25">
      <c r="A220" t="s">
        <v>35</v>
      </c>
      <c r="B220" t="s">
        <v>7</v>
      </c>
      <c r="C220" s="1">
        <v>44366</v>
      </c>
      <c r="D220" s="1">
        <f t="shared" si="7"/>
        <v>44368</v>
      </c>
      <c r="E220" s="1">
        <f t="shared" si="8"/>
        <v>44365</v>
      </c>
      <c r="F220">
        <v>219</v>
      </c>
      <c r="G220" t="str">
        <f>IF(A220='PAY DATES'!$G$5,F220,"")</f>
        <v/>
      </c>
      <c r="H220" s="5" t="e">
        <f>IFERROR(SMALL($G$2:$G$433,F220),””)</f>
        <v>#NAME?</v>
      </c>
    </row>
    <row r="221" spans="1:8" x14ac:dyDescent="0.25">
      <c r="A221" t="s">
        <v>35</v>
      </c>
      <c r="B221" t="s">
        <v>8</v>
      </c>
      <c r="C221" s="1">
        <v>44396</v>
      </c>
      <c r="D221" s="1">
        <f t="shared" si="7"/>
        <v>44396</v>
      </c>
      <c r="E221" s="1">
        <f t="shared" si="8"/>
        <v>44396</v>
      </c>
      <c r="F221">
        <v>220</v>
      </c>
      <c r="G221" t="str">
        <f>IF(A221='PAY DATES'!$G$5,F221,"")</f>
        <v/>
      </c>
      <c r="H221" s="5" t="e">
        <f>IFERROR(SMALL($G$2:$G$433,F221),””)</f>
        <v>#NAME?</v>
      </c>
    </row>
    <row r="222" spans="1:8" x14ac:dyDescent="0.25">
      <c r="A222" t="s">
        <v>35</v>
      </c>
      <c r="B222" t="s">
        <v>9</v>
      </c>
      <c r="C222" s="1">
        <v>44427</v>
      </c>
      <c r="D222" s="1">
        <f t="shared" si="7"/>
        <v>44427</v>
      </c>
      <c r="E222" s="1">
        <f t="shared" si="8"/>
        <v>44427</v>
      </c>
      <c r="F222">
        <v>221</v>
      </c>
      <c r="G222" t="str">
        <f>IF(A222='PAY DATES'!$G$5,F222,"")</f>
        <v/>
      </c>
      <c r="H222" s="5" t="e">
        <f>IFERROR(SMALL($G$2:$G$433,F222),””)</f>
        <v>#NAME?</v>
      </c>
    </row>
    <row r="223" spans="1:8" x14ac:dyDescent="0.25">
      <c r="A223" t="s">
        <v>35</v>
      </c>
      <c r="B223" t="s">
        <v>10</v>
      </c>
      <c r="C223" s="1">
        <v>44458</v>
      </c>
      <c r="D223" s="1">
        <f t="shared" si="7"/>
        <v>44459</v>
      </c>
      <c r="E223" s="1">
        <f t="shared" si="8"/>
        <v>44456</v>
      </c>
      <c r="F223">
        <v>222</v>
      </c>
      <c r="G223" t="str">
        <f>IF(A223='PAY DATES'!$G$5,F223,"")</f>
        <v/>
      </c>
      <c r="H223" s="5" t="e">
        <f>IFERROR(SMALL($G$2:$G$433,F223),””)</f>
        <v>#NAME?</v>
      </c>
    </row>
    <row r="224" spans="1:8" x14ac:dyDescent="0.25">
      <c r="A224" t="s">
        <v>35</v>
      </c>
      <c r="B224" t="s">
        <v>11</v>
      </c>
      <c r="C224" s="1">
        <v>44488</v>
      </c>
      <c r="D224" s="1">
        <f t="shared" si="7"/>
        <v>44488</v>
      </c>
      <c r="E224" s="1">
        <f t="shared" si="8"/>
        <v>44488</v>
      </c>
      <c r="F224">
        <v>223</v>
      </c>
      <c r="G224" t="str">
        <f>IF(A224='PAY DATES'!$G$5,F224,"")</f>
        <v/>
      </c>
      <c r="H224" s="5" t="e">
        <f>IFERROR(SMALL($G$2:$G$433,F224),””)</f>
        <v>#NAME?</v>
      </c>
    </row>
    <row r="225" spans="1:8" x14ac:dyDescent="0.25">
      <c r="A225" t="s">
        <v>35</v>
      </c>
      <c r="B225" t="s">
        <v>12</v>
      </c>
      <c r="C225" s="1">
        <v>44519</v>
      </c>
      <c r="D225" s="1">
        <f t="shared" si="7"/>
        <v>44519</v>
      </c>
      <c r="E225" s="1">
        <f t="shared" si="8"/>
        <v>44519</v>
      </c>
      <c r="F225">
        <v>224</v>
      </c>
      <c r="G225" t="str">
        <f>IF(A225='PAY DATES'!$G$5,F225,"")</f>
        <v/>
      </c>
      <c r="H225" s="5" t="e">
        <f>IFERROR(SMALL($G$2:$G$433,F225),””)</f>
        <v>#NAME?</v>
      </c>
    </row>
    <row r="226" spans="1:8" x14ac:dyDescent="0.25">
      <c r="A226" t="s">
        <v>35</v>
      </c>
      <c r="B226" t="s">
        <v>13</v>
      </c>
      <c r="C226" s="1">
        <v>44549</v>
      </c>
      <c r="D226" s="1">
        <f t="shared" si="7"/>
        <v>44550</v>
      </c>
      <c r="E226" s="1">
        <f t="shared" si="8"/>
        <v>44547</v>
      </c>
      <c r="F226">
        <v>225</v>
      </c>
      <c r="G226" t="str">
        <f>IF(A226='PAY DATES'!$G$5,F226,"")</f>
        <v/>
      </c>
      <c r="H226" s="5" t="e">
        <f>IFERROR(SMALL($G$2:$G$433,F226),””)</f>
        <v>#NAME?</v>
      </c>
    </row>
    <row r="227" spans="1:8" x14ac:dyDescent="0.25">
      <c r="A227" t="s">
        <v>35</v>
      </c>
      <c r="B227" t="s">
        <v>14</v>
      </c>
      <c r="C227" s="1">
        <v>44580</v>
      </c>
      <c r="D227" s="1">
        <f t="shared" si="7"/>
        <v>44580</v>
      </c>
      <c r="E227" s="1">
        <f t="shared" si="8"/>
        <v>44580</v>
      </c>
      <c r="F227">
        <v>226</v>
      </c>
      <c r="G227" t="str">
        <f>IF(A227='PAY DATES'!$G$5,F227,"")</f>
        <v/>
      </c>
      <c r="H227" s="5" t="e">
        <f>IFERROR(SMALL($G$2:$G$433,F227),””)</f>
        <v>#NAME?</v>
      </c>
    </row>
    <row r="228" spans="1:8" x14ac:dyDescent="0.25">
      <c r="A228" t="s">
        <v>35</v>
      </c>
      <c r="B228" t="s">
        <v>15</v>
      </c>
      <c r="C228" s="1">
        <v>44611</v>
      </c>
      <c r="D228" s="1">
        <f t="shared" si="7"/>
        <v>44613</v>
      </c>
      <c r="E228" s="1">
        <f t="shared" si="8"/>
        <v>44610</v>
      </c>
      <c r="F228">
        <v>227</v>
      </c>
      <c r="G228" t="str">
        <f>IF(A228='PAY DATES'!$G$5,F228,"")</f>
        <v/>
      </c>
      <c r="H228" s="5" t="e">
        <f>IFERROR(SMALL($G$2:$G$433,F228),””)</f>
        <v>#NAME?</v>
      </c>
    </row>
    <row r="229" spans="1:8" x14ac:dyDescent="0.25">
      <c r="A229" t="s">
        <v>35</v>
      </c>
      <c r="B229" t="s">
        <v>16</v>
      </c>
      <c r="C229" s="1">
        <v>44639</v>
      </c>
      <c r="D229" s="1">
        <f t="shared" si="7"/>
        <v>44641</v>
      </c>
      <c r="E229" s="1">
        <f t="shared" si="8"/>
        <v>44638</v>
      </c>
      <c r="F229">
        <v>228</v>
      </c>
      <c r="G229" t="str">
        <f>IF(A229='PAY DATES'!$G$5,F229,"")</f>
        <v/>
      </c>
      <c r="H229" s="5" t="e">
        <f>IFERROR(SMALL($G$2:$G$433,F229),””)</f>
        <v>#NAME?</v>
      </c>
    </row>
    <row r="230" spans="1:8" x14ac:dyDescent="0.25">
      <c r="A230" t="s">
        <v>36</v>
      </c>
      <c r="B230" t="s">
        <v>4</v>
      </c>
      <c r="C230" s="1">
        <v>44306</v>
      </c>
      <c r="D230" s="1">
        <f t="shared" si="7"/>
        <v>44306</v>
      </c>
      <c r="E230" s="1">
        <f t="shared" si="8"/>
        <v>44306</v>
      </c>
      <c r="F230">
        <v>229</v>
      </c>
      <c r="G230" t="str">
        <f>IF(A230='PAY DATES'!$G$5,F230,"")</f>
        <v/>
      </c>
      <c r="H230" s="5" t="e">
        <f>IFERROR(SMALL($G$2:$G$433,F230),””)</f>
        <v>#NAME?</v>
      </c>
    </row>
    <row r="231" spans="1:8" x14ac:dyDescent="0.25">
      <c r="A231" t="s">
        <v>36</v>
      </c>
      <c r="B231" t="s">
        <v>5</v>
      </c>
      <c r="C231" s="1">
        <v>44336</v>
      </c>
      <c r="D231" s="1">
        <f t="shared" si="7"/>
        <v>44336</v>
      </c>
      <c r="E231" s="1">
        <f t="shared" si="8"/>
        <v>44336</v>
      </c>
      <c r="F231">
        <v>230</v>
      </c>
      <c r="G231" t="str">
        <f>IF(A231='PAY DATES'!$G$5,F231,"")</f>
        <v/>
      </c>
      <c r="H231" s="5" t="e">
        <f>IFERROR(SMALL($G$2:$G$433,F231),””)</f>
        <v>#NAME?</v>
      </c>
    </row>
    <row r="232" spans="1:8" x14ac:dyDescent="0.25">
      <c r="A232" t="s">
        <v>36</v>
      </c>
      <c r="B232" t="s">
        <v>7</v>
      </c>
      <c r="C232" s="1">
        <v>44367</v>
      </c>
      <c r="D232" s="1">
        <f t="shared" si="7"/>
        <v>44368</v>
      </c>
      <c r="E232" s="1">
        <f t="shared" si="8"/>
        <v>44365</v>
      </c>
      <c r="F232">
        <v>231</v>
      </c>
      <c r="G232" t="str">
        <f>IF(A232='PAY DATES'!$G$5,F232,"")</f>
        <v/>
      </c>
      <c r="H232" s="5" t="e">
        <f>IFERROR(SMALL($G$2:$G$433,F232),””)</f>
        <v>#NAME?</v>
      </c>
    </row>
    <row r="233" spans="1:8" x14ac:dyDescent="0.25">
      <c r="A233" t="s">
        <v>36</v>
      </c>
      <c r="B233" t="s">
        <v>8</v>
      </c>
      <c r="C233" s="1">
        <v>44397</v>
      </c>
      <c r="D233" s="1">
        <f t="shared" si="7"/>
        <v>44397</v>
      </c>
      <c r="E233" s="1">
        <f t="shared" si="8"/>
        <v>44397</v>
      </c>
      <c r="F233">
        <v>232</v>
      </c>
      <c r="G233" t="str">
        <f>IF(A233='PAY DATES'!$G$5,F233,"")</f>
        <v/>
      </c>
      <c r="H233" s="5" t="e">
        <f>IFERROR(SMALL($G$2:$G$433,F233),””)</f>
        <v>#NAME?</v>
      </c>
    </row>
    <row r="234" spans="1:8" x14ac:dyDescent="0.25">
      <c r="A234" t="s">
        <v>36</v>
      </c>
      <c r="B234" t="s">
        <v>9</v>
      </c>
      <c r="C234" s="1">
        <v>44428</v>
      </c>
      <c r="D234" s="1">
        <f t="shared" si="7"/>
        <v>44428</v>
      </c>
      <c r="E234" s="1">
        <f t="shared" si="8"/>
        <v>44428</v>
      </c>
      <c r="F234">
        <v>233</v>
      </c>
      <c r="G234" t="str">
        <f>IF(A234='PAY DATES'!$G$5,F234,"")</f>
        <v/>
      </c>
      <c r="H234" s="5" t="e">
        <f>IFERROR(SMALL($G$2:$G$433,F234),””)</f>
        <v>#NAME?</v>
      </c>
    </row>
    <row r="235" spans="1:8" x14ac:dyDescent="0.25">
      <c r="A235" t="s">
        <v>36</v>
      </c>
      <c r="B235" t="s">
        <v>10</v>
      </c>
      <c r="C235" s="1">
        <v>44459</v>
      </c>
      <c r="D235" s="1">
        <f t="shared" si="7"/>
        <v>44459</v>
      </c>
      <c r="E235" s="1">
        <f t="shared" si="8"/>
        <v>44459</v>
      </c>
      <c r="F235">
        <v>234</v>
      </c>
      <c r="G235" t="str">
        <f>IF(A235='PAY DATES'!$G$5,F235,"")</f>
        <v/>
      </c>
      <c r="H235" s="5" t="e">
        <f>IFERROR(SMALL($G$2:$G$433,F235),””)</f>
        <v>#NAME?</v>
      </c>
    </row>
    <row r="236" spans="1:8" x14ac:dyDescent="0.25">
      <c r="A236" t="s">
        <v>36</v>
      </c>
      <c r="B236" t="s">
        <v>11</v>
      </c>
      <c r="C236" s="1">
        <v>44489</v>
      </c>
      <c r="D236" s="1">
        <f t="shared" si="7"/>
        <v>44489</v>
      </c>
      <c r="E236" s="1">
        <f t="shared" si="8"/>
        <v>44489</v>
      </c>
      <c r="F236">
        <v>235</v>
      </c>
      <c r="G236" t="str">
        <f>IF(A236='PAY DATES'!$G$5,F236,"")</f>
        <v/>
      </c>
      <c r="H236" s="5" t="e">
        <f>IFERROR(SMALL($G$2:$G$433,F236),””)</f>
        <v>#NAME?</v>
      </c>
    </row>
    <row r="237" spans="1:8" x14ac:dyDescent="0.25">
      <c r="A237" t="s">
        <v>36</v>
      </c>
      <c r="B237" t="s">
        <v>12</v>
      </c>
      <c r="C237" s="1">
        <v>44520</v>
      </c>
      <c r="D237" s="1">
        <f t="shared" si="7"/>
        <v>44522</v>
      </c>
      <c r="E237" s="1">
        <f t="shared" si="8"/>
        <v>44519</v>
      </c>
      <c r="F237">
        <v>236</v>
      </c>
      <c r="G237" t="str">
        <f>IF(A237='PAY DATES'!$G$5,F237,"")</f>
        <v/>
      </c>
      <c r="H237" s="5" t="e">
        <f>IFERROR(SMALL($G$2:$G$433,F237),””)</f>
        <v>#NAME?</v>
      </c>
    </row>
    <row r="238" spans="1:8" x14ac:dyDescent="0.25">
      <c r="A238" t="s">
        <v>36</v>
      </c>
      <c r="B238" t="s">
        <v>13</v>
      </c>
      <c r="C238" s="1">
        <v>44550</v>
      </c>
      <c r="D238" s="1">
        <f t="shared" si="7"/>
        <v>44550</v>
      </c>
      <c r="E238" s="1">
        <f t="shared" si="8"/>
        <v>44550</v>
      </c>
      <c r="F238">
        <v>237</v>
      </c>
      <c r="G238" t="str">
        <f>IF(A238='PAY DATES'!$G$5,F238,"")</f>
        <v/>
      </c>
      <c r="H238" s="5" t="e">
        <f>IFERROR(SMALL($G$2:$G$433,F238),””)</f>
        <v>#NAME?</v>
      </c>
    </row>
    <row r="239" spans="1:8" x14ac:dyDescent="0.25">
      <c r="A239" t="s">
        <v>36</v>
      </c>
      <c r="B239" t="s">
        <v>14</v>
      </c>
      <c r="C239" s="1">
        <v>44581</v>
      </c>
      <c r="D239" s="1">
        <f t="shared" si="7"/>
        <v>44581</v>
      </c>
      <c r="E239" s="1">
        <f t="shared" si="8"/>
        <v>44581</v>
      </c>
      <c r="F239">
        <v>238</v>
      </c>
      <c r="G239" t="str">
        <f>IF(A239='PAY DATES'!$G$5,F239,"")</f>
        <v/>
      </c>
      <c r="H239" s="5" t="e">
        <f>IFERROR(SMALL($G$2:$G$433,F239),””)</f>
        <v>#NAME?</v>
      </c>
    </row>
    <row r="240" spans="1:8" x14ac:dyDescent="0.25">
      <c r="A240" t="s">
        <v>36</v>
      </c>
      <c r="B240" t="s">
        <v>15</v>
      </c>
      <c r="C240" s="1">
        <v>44612</v>
      </c>
      <c r="D240" s="1">
        <f t="shared" si="7"/>
        <v>44613</v>
      </c>
      <c r="E240" s="1">
        <f t="shared" si="8"/>
        <v>44610</v>
      </c>
      <c r="F240">
        <v>239</v>
      </c>
      <c r="G240" t="str">
        <f>IF(A240='PAY DATES'!$G$5,F240,"")</f>
        <v/>
      </c>
      <c r="H240" s="5" t="e">
        <f>IFERROR(SMALL($G$2:$G$433,F240),””)</f>
        <v>#NAME?</v>
      </c>
    </row>
    <row r="241" spans="1:8" x14ac:dyDescent="0.25">
      <c r="A241" t="s">
        <v>36</v>
      </c>
      <c r="B241" t="s">
        <v>16</v>
      </c>
      <c r="C241" s="1">
        <v>44640</v>
      </c>
      <c r="D241" s="1">
        <f t="shared" si="7"/>
        <v>44641</v>
      </c>
      <c r="E241" s="1">
        <f t="shared" si="8"/>
        <v>44638</v>
      </c>
      <c r="F241">
        <v>240</v>
      </c>
      <c r="G241" t="str">
        <f>IF(A241='PAY DATES'!$G$5,F241,"")</f>
        <v/>
      </c>
      <c r="H241" s="5" t="e">
        <f>IFERROR(SMALL($G$2:$G$433,F241),””)</f>
        <v>#NAME?</v>
      </c>
    </row>
    <row r="242" spans="1:8" x14ac:dyDescent="0.25">
      <c r="A242" t="s">
        <v>37</v>
      </c>
      <c r="B242" t="s">
        <v>4</v>
      </c>
      <c r="C242" s="1">
        <v>44307</v>
      </c>
      <c r="D242" s="1">
        <f t="shared" si="7"/>
        <v>44307</v>
      </c>
      <c r="E242" s="1">
        <f t="shared" si="8"/>
        <v>44307</v>
      </c>
      <c r="F242">
        <v>241</v>
      </c>
      <c r="G242" t="str">
        <f>IF(A242='PAY DATES'!$G$5,F242,"")</f>
        <v/>
      </c>
      <c r="H242" s="5" t="e">
        <f>IFERROR(SMALL($G$2:$G$433,F242),””)</f>
        <v>#NAME?</v>
      </c>
    </row>
    <row r="243" spans="1:8" x14ac:dyDescent="0.25">
      <c r="A243" t="s">
        <v>37</v>
      </c>
      <c r="B243" t="s">
        <v>5</v>
      </c>
      <c r="C243" s="1">
        <v>44337</v>
      </c>
      <c r="D243" s="1">
        <f t="shared" si="7"/>
        <v>44337</v>
      </c>
      <c r="E243" s="1">
        <f t="shared" si="8"/>
        <v>44337</v>
      </c>
      <c r="F243">
        <v>242</v>
      </c>
      <c r="G243" t="str">
        <f>IF(A243='PAY DATES'!$G$5,F243,"")</f>
        <v/>
      </c>
      <c r="H243" s="5" t="e">
        <f>IFERROR(SMALL($G$2:$G$433,F243),””)</f>
        <v>#NAME?</v>
      </c>
    </row>
    <row r="244" spans="1:8" x14ac:dyDescent="0.25">
      <c r="A244" t="s">
        <v>37</v>
      </c>
      <c r="B244" t="s">
        <v>7</v>
      </c>
      <c r="C244" s="1">
        <v>44368</v>
      </c>
      <c r="D244" s="1">
        <f t="shared" si="7"/>
        <v>44368</v>
      </c>
      <c r="E244" s="1">
        <f t="shared" si="8"/>
        <v>44368</v>
      </c>
      <c r="F244">
        <v>243</v>
      </c>
      <c r="G244" t="str">
        <f>IF(A244='PAY DATES'!$G$5,F244,"")</f>
        <v/>
      </c>
      <c r="H244" s="5" t="e">
        <f>IFERROR(SMALL($G$2:$G$433,F244),””)</f>
        <v>#NAME?</v>
      </c>
    </row>
    <row r="245" spans="1:8" x14ac:dyDescent="0.25">
      <c r="A245" t="s">
        <v>37</v>
      </c>
      <c r="B245" t="s">
        <v>8</v>
      </c>
      <c r="C245" s="1">
        <v>44398</v>
      </c>
      <c r="D245" s="1">
        <f t="shared" si="7"/>
        <v>44398</v>
      </c>
      <c r="E245" s="1">
        <f t="shared" si="8"/>
        <v>44398</v>
      </c>
      <c r="F245">
        <v>244</v>
      </c>
      <c r="G245" t="str">
        <f>IF(A245='PAY DATES'!$G$5,F245,"")</f>
        <v/>
      </c>
      <c r="H245" s="5" t="e">
        <f>IFERROR(SMALL($G$2:$G$433,F245),””)</f>
        <v>#NAME?</v>
      </c>
    </row>
    <row r="246" spans="1:8" x14ac:dyDescent="0.25">
      <c r="A246" t="s">
        <v>37</v>
      </c>
      <c r="B246" t="s">
        <v>9</v>
      </c>
      <c r="C246" s="1">
        <v>44429</v>
      </c>
      <c r="D246" s="1">
        <f t="shared" si="7"/>
        <v>44431</v>
      </c>
      <c r="E246" s="1">
        <f t="shared" si="8"/>
        <v>44428</v>
      </c>
      <c r="F246">
        <v>245</v>
      </c>
      <c r="G246" t="str">
        <f>IF(A246='PAY DATES'!$G$5,F246,"")</f>
        <v/>
      </c>
      <c r="H246" s="5" t="e">
        <f>IFERROR(SMALL($G$2:$G$433,F246),””)</f>
        <v>#NAME?</v>
      </c>
    </row>
    <row r="247" spans="1:8" x14ac:dyDescent="0.25">
      <c r="A247" t="s">
        <v>37</v>
      </c>
      <c r="B247" t="s">
        <v>10</v>
      </c>
      <c r="C247" s="1">
        <v>44460</v>
      </c>
      <c r="D247" s="1">
        <f t="shared" si="7"/>
        <v>44460</v>
      </c>
      <c r="E247" s="1">
        <f t="shared" si="8"/>
        <v>44460</v>
      </c>
      <c r="F247">
        <v>246</v>
      </c>
      <c r="G247" t="str">
        <f>IF(A247='PAY DATES'!$G$5,F247,"")</f>
        <v/>
      </c>
      <c r="H247" s="5" t="e">
        <f>IFERROR(SMALL($G$2:$G$433,F247),””)</f>
        <v>#NAME?</v>
      </c>
    </row>
    <row r="248" spans="1:8" x14ac:dyDescent="0.25">
      <c r="A248" t="s">
        <v>37</v>
      </c>
      <c r="B248" t="s">
        <v>11</v>
      </c>
      <c r="C248" s="1">
        <v>44490</v>
      </c>
      <c r="D248" s="1">
        <f t="shared" si="7"/>
        <v>44490</v>
      </c>
      <c r="E248" s="1">
        <f t="shared" si="8"/>
        <v>44490</v>
      </c>
      <c r="F248">
        <v>247</v>
      </c>
      <c r="G248" t="str">
        <f>IF(A248='PAY DATES'!$G$5,F248,"")</f>
        <v/>
      </c>
      <c r="H248" s="5" t="e">
        <f>IFERROR(SMALL($G$2:$G$433,F248),””)</f>
        <v>#NAME?</v>
      </c>
    </row>
    <row r="249" spans="1:8" x14ac:dyDescent="0.25">
      <c r="A249" t="s">
        <v>37</v>
      </c>
      <c r="B249" t="s">
        <v>12</v>
      </c>
      <c r="C249" s="1">
        <v>44521</v>
      </c>
      <c r="D249" s="1">
        <f t="shared" si="7"/>
        <v>44522</v>
      </c>
      <c r="E249" s="1">
        <f t="shared" si="8"/>
        <v>44519</v>
      </c>
      <c r="F249">
        <v>248</v>
      </c>
      <c r="G249" t="str">
        <f>IF(A249='PAY DATES'!$G$5,F249,"")</f>
        <v/>
      </c>
      <c r="H249" s="5" t="e">
        <f>IFERROR(SMALL($G$2:$G$433,F249),””)</f>
        <v>#NAME?</v>
      </c>
    </row>
    <row r="250" spans="1:8" x14ac:dyDescent="0.25">
      <c r="A250" t="s">
        <v>37</v>
      </c>
      <c r="B250" t="s">
        <v>13</v>
      </c>
      <c r="C250" s="1">
        <v>44551</v>
      </c>
      <c r="D250" s="1">
        <f t="shared" si="7"/>
        <v>44551</v>
      </c>
      <c r="E250" s="1">
        <f t="shared" si="8"/>
        <v>44551</v>
      </c>
      <c r="F250">
        <v>249</v>
      </c>
      <c r="G250" t="str">
        <f>IF(A250='PAY DATES'!$G$5,F250,"")</f>
        <v/>
      </c>
      <c r="H250" s="5" t="e">
        <f>IFERROR(SMALL($G$2:$G$433,F250),””)</f>
        <v>#NAME?</v>
      </c>
    </row>
    <row r="251" spans="1:8" x14ac:dyDescent="0.25">
      <c r="A251" t="s">
        <v>37</v>
      </c>
      <c r="B251" t="s">
        <v>14</v>
      </c>
      <c r="C251" s="1">
        <v>44582</v>
      </c>
      <c r="D251" s="1">
        <f t="shared" si="7"/>
        <v>44582</v>
      </c>
      <c r="E251" s="1">
        <f t="shared" si="8"/>
        <v>44582</v>
      </c>
      <c r="F251">
        <v>250</v>
      </c>
      <c r="G251" t="str">
        <f>IF(A251='PAY DATES'!$G$5,F251,"")</f>
        <v/>
      </c>
      <c r="H251" s="5" t="e">
        <f>IFERROR(SMALL($G$2:$G$433,F251),””)</f>
        <v>#NAME?</v>
      </c>
    </row>
    <row r="252" spans="1:8" x14ac:dyDescent="0.25">
      <c r="A252" t="s">
        <v>37</v>
      </c>
      <c r="B252" t="s">
        <v>15</v>
      </c>
      <c r="C252" s="1">
        <v>44613</v>
      </c>
      <c r="D252" s="1">
        <f t="shared" si="7"/>
        <v>44613</v>
      </c>
      <c r="E252" s="1">
        <f t="shared" si="8"/>
        <v>44613</v>
      </c>
      <c r="F252">
        <v>251</v>
      </c>
      <c r="G252" t="str">
        <f>IF(A252='PAY DATES'!$G$5,F252,"")</f>
        <v/>
      </c>
      <c r="H252" s="5" t="e">
        <f>IFERROR(SMALL($G$2:$G$433,F252),””)</f>
        <v>#NAME?</v>
      </c>
    </row>
    <row r="253" spans="1:8" x14ac:dyDescent="0.25">
      <c r="A253" t="s">
        <v>37</v>
      </c>
      <c r="B253" t="s">
        <v>16</v>
      </c>
      <c r="C253" s="1">
        <v>44641</v>
      </c>
      <c r="D253" s="1">
        <f t="shared" si="7"/>
        <v>44641</v>
      </c>
      <c r="E253" s="1">
        <f t="shared" si="8"/>
        <v>44641</v>
      </c>
      <c r="F253">
        <v>252</v>
      </c>
      <c r="G253" t="str">
        <f>IF(A253='PAY DATES'!$G$5,F253,"")</f>
        <v/>
      </c>
      <c r="H253" s="5" t="e">
        <f>IFERROR(SMALL($G$2:$G$433,F253),””)</f>
        <v>#NAME?</v>
      </c>
    </row>
    <row r="254" spans="1:8" x14ac:dyDescent="0.25">
      <c r="A254" t="s">
        <v>38</v>
      </c>
      <c r="B254" t="s">
        <v>4</v>
      </c>
      <c r="C254" s="1">
        <v>44308</v>
      </c>
      <c r="D254" s="1">
        <f t="shared" si="7"/>
        <v>44308</v>
      </c>
      <c r="E254" s="1">
        <f t="shared" si="8"/>
        <v>44308</v>
      </c>
      <c r="F254">
        <v>253</v>
      </c>
      <c r="G254" t="str">
        <f>IF(A254='PAY DATES'!$G$5,F254,"")</f>
        <v/>
      </c>
      <c r="H254" s="5" t="e">
        <f>IFERROR(SMALL($G$2:$G$433,F254),””)</f>
        <v>#NAME?</v>
      </c>
    </row>
    <row r="255" spans="1:8" x14ac:dyDescent="0.25">
      <c r="A255" t="s">
        <v>38</v>
      </c>
      <c r="B255" t="s">
        <v>5</v>
      </c>
      <c r="C255" s="1">
        <v>44338</v>
      </c>
      <c r="D255" s="1">
        <f t="shared" si="7"/>
        <v>44340</v>
      </c>
      <c r="E255" s="1">
        <f t="shared" si="8"/>
        <v>44337</v>
      </c>
      <c r="F255">
        <v>254</v>
      </c>
      <c r="G255" t="str">
        <f>IF(A255='PAY DATES'!$G$5,F255,"")</f>
        <v/>
      </c>
      <c r="H255" s="5" t="e">
        <f>IFERROR(SMALL($G$2:$G$433,F255),””)</f>
        <v>#NAME?</v>
      </c>
    </row>
    <row r="256" spans="1:8" x14ac:dyDescent="0.25">
      <c r="A256" t="s">
        <v>38</v>
      </c>
      <c r="B256" t="s">
        <v>7</v>
      </c>
      <c r="C256" s="1">
        <v>44369</v>
      </c>
      <c r="D256" s="1">
        <f t="shared" si="7"/>
        <v>44369</v>
      </c>
      <c r="E256" s="1">
        <f t="shared" si="8"/>
        <v>44369</v>
      </c>
      <c r="F256">
        <v>255</v>
      </c>
      <c r="G256" t="str">
        <f>IF(A256='PAY DATES'!$G$5,F256,"")</f>
        <v/>
      </c>
      <c r="H256" s="5" t="e">
        <f>IFERROR(SMALL($G$2:$G$433,F256),””)</f>
        <v>#NAME?</v>
      </c>
    </row>
    <row r="257" spans="1:8" x14ac:dyDescent="0.25">
      <c r="A257" t="s">
        <v>38</v>
      </c>
      <c r="B257" t="s">
        <v>8</v>
      </c>
      <c r="C257" s="1">
        <v>44399</v>
      </c>
      <c r="D257" s="1">
        <f t="shared" si="7"/>
        <v>44399</v>
      </c>
      <c r="E257" s="1">
        <f t="shared" si="8"/>
        <v>44399</v>
      </c>
      <c r="F257">
        <v>256</v>
      </c>
      <c r="G257" t="str">
        <f>IF(A257='PAY DATES'!$G$5,F257,"")</f>
        <v/>
      </c>
      <c r="H257" s="5" t="e">
        <f>IFERROR(SMALL($G$2:$G$433,F257),””)</f>
        <v>#NAME?</v>
      </c>
    </row>
    <row r="258" spans="1:8" x14ac:dyDescent="0.25">
      <c r="A258" t="s">
        <v>38</v>
      </c>
      <c r="B258" t="s">
        <v>9</v>
      </c>
      <c r="C258" s="1">
        <v>44430</v>
      </c>
      <c r="D258" s="1">
        <f t="shared" si="7"/>
        <v>44431</v>
      </c>
      <c r="E258" s="1">
        <f t="shared" si="8"/>
        <v>44428</v>
      </c>
      <c r="F258">
        <v>257</v>
      </c>
      <c r="G258" t="str">
        <f>IF(A258='PAY DATES'!$G$5,F258,"")</f>
        <v/>
      </c>
      <c r="H258" s="5" t="e">
        <f>IFERROR(SMALL($G$2:$G$433,F258),””)</f>
        <v>#NAME?</v>
      </c>
    </row>
    <row r="259" spans="1:8" x14ac:dyDescent="0.25">
      <c r="A259" t="s">
        <v>38</v>
      </c>
      <c r="B259" t="s">
        <v>10</v>
      </c>
      <c r="C259" s="1">
        <v>44461</v>
      </c>
      <c r="D259" s="1">
        <f t="shared" si="7"/>
        <v>44461</v>
      </c>
      <c r="E259" s="1">
        <f t="shared" si="8"/>
        <v>44461</v>
      </c>
      <c r="F259">
        <v>258</v>
      </c>
      <c r="G259" t="str">
        <f>IF(A259='PAY DATES'!$G$5,F259,"")</f>
        <v/>
      </c>
      <c r="H259" s="5" t="e">
        <f>IFERROR(SMALL($G$2:$G$433,F259),””)</f>
        <v>#NAME?</v>
      </c>
    </row>
    <row r="260" spans="1:8" x14ac:dyDescent="0.25">
      <c r="A260" t="s">
        <v>38</v>
      </c>
      <c r="B260" t="s">
        <v>11</v>
      </c>
      <c r="C260" s="1">
        <v>44491</v>
      </c>
      <c r="D260" s="1">
        <f t="shared" ref="D260:D323" si="9">WORKDAY(C260-1,1,$S$4:$S$13)</f>
        <v>44491</v>
      </c>
      <c r="E260" s="1">
        <f t="shared" si="8"/>
        <v>44491</v>
      </c>
      <c r="F260">
        <v>259</v>
      </c>
      <c r="G260" t="str">
        <f>IF(A260='PAY DATES'!$G$5,F260,"")</f>
        <v/>
      </c>
      <c r="H260" s="5" t="e">
        <f>IFERROR(SMALL($G$2:$G$433,F260),””)</f>
        <v>#NAME?</v>
      </c>
    </row>
    <row r="261" spans="1:8" x14ac:dyDescent="0.25">
      <c r="A261" t="s">
        <v>38</v>
      </c>
      <c r="B261" t="s">
        <v>12</v>
      </c>
      <c r="C261" s="1">
        <v>44522</v>
      </c>
      <c r="D261" s="1">
        <f t="shared" si="9"/>
        <v>44522</v>
      </c>
      <c r="E261" s="1">
        <f t="shared" si="8"/>
        <v>44522</v>
      </c>
      <c r="F261">
        <v>260</v>
      </c>
      <c r="G261" t="str">
        <f>IF(A261='PAY DATES'!$G$5,F261,"")</f>
        <v/>
      </c>
      <c r="H261" s="5" t="e">
        <f>IFERROR(SMALL($G$2:$G$433,F261),””)</f>
        <v>#NAME?</v>
      </c>
    </row>
    <row r="262" spans="1:8" x14ac:dyDescent="0.25">
      <c r="A262" t="s">
        <v>38</v>
      </c>
      <c r="B262" t="s">
        <v>13</v>
      </c>
      <c r="C262" s="1">
        <v>44552</v>
      </c>
      <c r="D262" s="1">
        <f t="shared" si="9"/>
        <v>44552</v>
      </c>
      <c r="E262" s="1">
        <f t="shared" si="8"/>
        <v>44552</v>
      </c>
      <c r="F262">
        <v>261</v>
      </c>
      <c r="G262" t="str">
        <f>IF(A262='PAY DATES'!$G$5,F262,"")</f>
        <v/>
      </c>
      <c r="H262" s="5" t="e">
        <f>IFERROR(SMALL($G$2:$G$433,F262),””)</f>
        <v>#NAME?</v>
      </c>
    </row>
    <row r="263" spans="1:8" x14ac:dyDescent="0.25">
      <c r="A263" t="s">
        <v>38</v>
      </c>
      <c r="B263" t="s">
        <v>14</v>
      </c>
      <c r="C263" s="1">
        <v>44583</v>
      </c>
      <c r="D263" s="1">
        <f t="shared" si="9"/>
        <v>44585</v>
      </c>
      <c r="E263" s="1">
        <f t="shared" si="8"/>
        <v>44582</v>
      </c>
      <c r="F263">
        <v>262</v>
      </c>
      <c r="G263" t="str">
        <f>IF(A263='PAY DATES'!$G$5,F263,"")</f>
        <v/>
      </c>
      <c r="H263" s="5" t="e">
        <f>IFERROR(SMALL($G$2:$G$433,F263),””)</f>
        <v>#NAME?</v>
      </c>
    </row>
    <row r="264" spans="1:8" x14ac:dyDescent="0.25">
      <c r="A264" t="s">
        <v>38</v>
      </c>
      <c r="B264" t="s">
        <v>15</v>
      </c>
      <c r="C264" s="1">
        <v>44614</v>
      </c>
      <c r="D264" s="1">
        <f t="shared" si="9"/>
        <v>44614</v>
      </c>
      <c r="E264" s="1">
        <f t="shared" si="8"/>
        <v>44614</v>
      </c>
      <c r="F264">
        <v>263</v>
      </c>
      <c r="G264" t="str">
        <f>IF(A264='PAY DATES'!$G$5,F264,"")</f>
        <v/>
      </c>
      <c r="H264" s="5" t="e">
        <f>IFERROR(SMALL($G$2:$G$433,F264),””)</f>
        <v>#NAME?</v>
      </c>
    </row>
    <row r="265" spans="1:8" x14ac:dyDescent="0.25">
      <c r="A265" t="s">
        <v>38</v>
      </c>
      <c r="B265" t="s">
        <v>16</v>
      </c>
      <c r="C265" s="1">
        <v>44642</v>
      </c>
      <c r="D265" s="1">
        <f t="shared" si="9"/>
        <v>44642</v>
      </c>
      <c r="E265" s="1">
        <f t="shared" si="8"/>
        <v>44642</v>
      </c>
      <c r="F265">
        <v>264</v>
      </c>
      <c r="G265" t="str">
        <f>IF(A265='PAY DATES'!$G$5,F265,"")</f>
        <v/>
      </c>
      <c r="H265" s="5" t="e">
        <f>IFERROR(SMALL($G$2:$G$433,F265),””)</f>
        <v>#NAME?</v>
      </c>
    </row>
    <row r="266" spans="1:8" x14ac:dyDescent="0.25">
      <c r="A266" t="s">
        <v>39</v>
      </c>
      <c r="B266" t="s">
        <v>4</v>
      </c>
      <c r="C266" s="1">
        <v>44309</v>
      </c>
      <c r="D266" s="1">
        <f t="shared" si="9"/>
        <v>44309</v>
      </c>
      <c r="E266" s="1">
        <f t="shared" si="8"/>
        <v>44309</v>
      </c>
      <c r="F266">
        <v>265</v>
      </c>
      <c r="G266" t="str">
        <f>IF(A266='PAY DATES'!$G$5,F266,"")</f>
        <v/>
      </c>
      <c r="H266" s="5" t="e">
        <f>IFERROR(SMALL($G$2:$G$433,F266),””)</f>
        <v>#NAME?</v>
      </c>
    </row>
    <row r="267" spans="1:8" x14ac:dyDescent="0.25">
      <c r="A267" t="s">
        <v>39</v>
      </c>
      <c r="B267" t="s">
        <v>5</v>
      </c>
      <c r="C267" s="1">
        <v>44339</v>
      </c>
      <c r="D267" s="1">
        <f t="shared" si="9"/>
        <v>44340</v>
      </c>
      <c r="E267" s="1">
        <f t="shared" si="8"/>
        <v>44337</v>
      </c>
      <c r="F267">
        <v>266</v>
      </c>
      <c r="G267" t="str">
        <f>IF(A267='PAY DATES'!$G$5,F267,"")</f>
        <v/>
      </c>
      <c r="H267" s="5" t="e">
        <f>IFERROR(SMALL($G$2:$G$433,F267),””)</f>
        <v>#NAME?</v>
      </c>
    </row>
    <row r="268" spans="1:8" x14ac:dyDescent="0.25">
      <c r="A268" t="s">
        <v>39</v>
      </c>
      <c r="B268" t="s">
        <v>7</v>
      </c>
      <c r="C268" s="1">
        <v>44370</v>
      </c>
      <c r="D268" s="1">
        <f t="shared" si="9"/>
        <v>44370</v>
      </c>
      <c r="E268" s="1">
        <f t="shared" si="8"/>
        <v>44370</v>
      </c>
      <c r="F268">
        <v>267</v>
      </c>
      <c r="G268" t="str">
        <f>IF(A268='PAY DATES'!$G$5,F268,"")</f>
        <v/>
      </c>
      <c r="H268" s="5" t="e">
        <f>IFERROR(SMALL($G$2:$G$433,F268),””)</f>
        <v>#NAME?</v>
      </c>
    </row>
    <row r="269" spans="1:8" x14ac:dyDescent="0.25">
      <c r="A269" t="s">
        <v>39</v>
      </c>
      <c r="B269" t="s">
        <v>8</v>
      </c>
      <c r="C269" s="1">
        <v>44400</v>
      </c>
      <c r="D269" s="1">
        <f t="shared" si="9"/>
        <v>44400</v>
      </c>
      <c r="E269" s="1">
        <f t="shared" si="8"/>
        <v>44400</v>
      </c>
      <c r="F269">
        <v>268</v>
      </c>
      <c r="G269" t="str">
        <f>IF(A269='PAY DATES'!$G$5,F269,"")</f>
        <v/>
      </c>
      <c r="H269" s="5" t="e">
        <f>IFERROR(SMALL($G$2:$G$433,F269),””)</f>
        <v>#NAME?</v>
      </c>
    </row>
    <row r="270" spans="1:8" x14ac:dyDescent="0.25">
      <c r="A270" t="s">
        <v>39</v>
      </c>
      <c r="B270" t="s">
        <v>9</v>
      </c>
      <c r="C270" s="1">
        <v>44431</v>
      </c>
      <c r="D270" s="1">
        <f t="shared" si="9"/>
        <v>44431</v>
      </c>
      <c r="E270" s="1">
        <f t="shared" si="8"/>
        <v>44431</v>
      </c>
      <c r="F270">
        <v>269</v>
      </c>
      <c r="G270" t="str">
        <f>IF(A270='PAY DATES'!$G$5,F270,"")</f>
        <v/>
      </c>
      <c r="H270" s="5" t="e">
        <f>IFERROR(SMALL($G$2:$G$433,F270),””)</f>
        <v>#NAME?</v>
      </c>
    </row>
    <row r="271" spans="1:8" x14ac:dyDescent="0.25">
      <c r="A271" t="s">
        <v>39</v>
      </c>
      <c r="B271" t="s">
        <v>10</v>
      </c>
      <c r="C271" s="1">
        <v>44462</v>
      </c>
      <c r="D271" s="1">
        <f t="shared" si="9"/>
        <v>44462</v>
      </c>
      <c r="E271" s="1">
        <f t="shared" si="8"/>
        <v>44462</v>
      </c>
      <c r="F271">
        <v>270</v>
      </c>
      <c r="G271" t="str">
        <f>IF(A271='PAY DATES'!$G$5,F271,"")</f>
        <v/>
      </c>
      <c r="H271" s="5" t="e">
        <f>IFERROR(SMALL($G$2:$G$433,F271),””)</f>
        <v>#NAME?</v>
      </c>
    </row>
    <row r="272" spans="1:8" x14ac:dyDescent="0.25">
      <c r="A272" t="s">
        <v>39</v>
      </c>
      <c r="B272" t="s">
        <v>11</v>
      </c>
      <c r="C272" s="1">
        <v>44492</v>
      </c>
      <c r="D272" s="1">
        <f t="shared" si="9"/>
        <v>44494</v>
      </c>
      <c r="E272" s="1">
        <f t="shared" ref="E272:E335" si="10">IF(WORKDAY(C272-1,1,$S$4:$S$13)=C272,C272,WORKDAY(C272,-IF(WEEKDAY(WORKDAY(C272,-1,$S$4:$S$13),2)&lt;6,1,IF(WEEKDAY(WORKDAY(C272,-1,$S$4:$S$13),2)&lt;7,2,3)),$S$4:$S$13))</f>
        <v>44491</v>
      </c>
      <c r="F272">
        <v>271</v>
      </c>
      <c r="G272" t="str">
        <f>IF(A272='PAY DATES'!$G$5,F272,"")</f>
        <v/>
      </c>
      <c r="H272" s="5" t="e">
        <f>IFERROR(SMALL($G$2:$G$433,F272),””)</f>
        <v>#NAME?</v>
      </c>
    </row>
    <row r="273" spans="1:8" x14ac:dyDescent="0.25">
      <c r="A273" t="s">
        <v>39</v>
      </c>
      <c r="B273" t="s">
        <v>12</v>
      </c>
      <c r="C273" s="1">
        <v>44523</v>
      </c>
      <c r="D273" s="1">
        <f t="shared" si="9"/>
        <v>44523</v>
      </c>
      <c r="E273" s="1">
        <f t="shared" si="10"/>
        <v>44523</v>
      </c>
      <c r="F273">
        <v>272</v>
      </c>
      <c r="G273" t="str">
        <f>IF(A273='PAY DATES'!$G$5,F273,"")</f>
        <v/>
      </c>
      <c r="H273" s="5" t="e">
        <f>IFERROR(SMALL($G$2:$G$433,F273),””)</f>
        <v>#NAME?</v>
      </c>
    </row>
    <row r="274" spans="1:8" x14ac:dyDescent="0.25">
      <c r="A274" t="s">
        <v>39</v>
      </c>
      <c r="B274" t="s">
        <v>13</v>
      </c>
      <c r="C274" s="1">
        <v>44553</v>
      </c>
      <c r="D274" s="1">
        <f t="shared" si="9"/>
        <v>44553</v>
      </c>
      <c r="E274" s="1">
        <f t="shared" si="10"/>
        <v>44553</v>
      </c>
      <c r="F274">
        <v>273</v>
      </c>
      <c r="G274" t="str">
        <f>IF(A274='PAY DATES'!$G$5,F274,"")</f>
        <v/>
      </c>
      <c r="H274" s="5" t="e">
        <f>IFERROR(SMALL($G$2:$G$433,F274),””)</f>
        <v>#NAME?</v>
      </c>
    </row>
    <row r="275" spans="1:8" x14ac:dyDescent="0.25">
      <c r="A275" t="s">
        <v>39</v>
      </c>
      <c r="B275" t="s">
        <v>14</v>
      </c>
      <c r="C275" s="1">
        <v>44584</v>
      </c>
      <c r="D275" s="1">
        <f t="shared" si="9"/>
        <v>44585</v>
      </c>
      <c r="E275" s="1">
        <f t="shared" si="10"/>
        <v>44582</v>
      </c>
      <c r="F275">
        <v>274</v>
      </c>
      <c r="G275" t="str">
        <f>IF(A275='PAY DATES'!$G$5,F275,"")</f>
        <v/>
      </c>
      <c r="H275" s="5" t="e">
        <f>IFERROR(SMALL($G$2:$G$433,F275),””)</f>
        <v>#NAME?</v>
      </c>
    </row>
    <row r="276" spans="1:8" x14ac:dyDescent="0.25">
      <c r="A276" t="s">
        <v>39</v>
      </c>
      <c r="B276" t="s">
        <v>15</v>
      </c>
      <c r="C276" s="1">
        <v>44615</v>
      </c>
      <c r="D276" s="1">
        <f t="shared" si="9"/>
        <v>44615</v>
      </c>
      <c r="E276" s="1">
        <f t="shared" si="10"/>
        <v>44615</v>
      </c>
      <c r="F276">
        <v>275</v>
      </c>
      <c r="G276" t="str">
        <f>IF(A276='PAY DATES'!$G$5,F276,"")</f>
        <v/>
      </c>
      <c r="H276" s="5" t="e">
        <f>IFERROR(SMALL($G$2:$G$433,F276),””)</f>
        <v>#NAME?</v>
      </c>
    </row>
    <row r="277" spans="1:8" x14ac:dyDescent="0.25">
      <c r="A277" t="s">
        <v>39</v>
      </c>
      <c r="B277" t="s">
        <v>16</v>
      </c>
      <c r="C277" s="1">
        <v>44643</v>
      </c>
      <c r="D277" s="1">
        <f t="shared" si="9"/>
        <v>44643</v>
      </c>
      <c r="E277" s="1">
        <f t="shared" si="10"/>
        <v>44643</v>
      </c>
      <c r="F277">
        <v>276</v>
      </c>
      <c r="G277" t="str">
        <f>IF(A277='PAY DATES'!$G$5,F277,"")</f>
        <v/>
      </c>
      <c r="H277" s="5" t="e">
        <f>IFERROR(SMALL($G$2:$G$433,F277),””)</f>
        <v>#NAME?</v>
      </c>
    </row>
    <row r="278" spans="1:8" x14ac:dyDescent="0.25">
      <c r="A278" t="s">
        <v>40</v>
      </c>
      <c r="B278" t="s">
        <v>4</v>
      </c>
      <c r="C278" s="1">
        <v>44310</v>
      </c>
      <c r="D278" s="1">
        <f t="shared" si="9"/>
        <v>44312</v>
      </c>
      <c r="E278" s="1">
        <f t="shared" si="10"/>
        <v>44309</v>
      </c>
      <c r="F278">
        <v>277</v>
      </c>
      <c r="G278" t="str">
        <f>IF(A278='PAY DATES'!$G$5,F278,"")</f>
        <v/>
      </c>
      <c r="H278" s="5" t="e">
        <f>IFERROR(SMALL($G$2:$G$433,F278),””)</f>
        <v>#NAME?</v>
      </c>
    </row>
    <row r="279" spans="1:8" x14ac:dyDescent="0.25">
      <c r="A279" t="s">
        <v>40</v>
      </c>
      <c r="B279" t="s">
        <v>5</v>
      </c>
      <c r="C279" s="1">
        <v>44340</v>
      </c>
      <c r="D279" s="1">
        <f t="shared" si="9"/>
        <v>44340</v>
      </c>
      <c r="E279" s="1">
        <f t="shared" si="10"/>
        <v>44340</v>
      </c>
      <c r="F279">
        <v>278</v>
      </c>
      <c r="G279" t="str">
        <f>IF(A279='PAY DATES'!$G$5,F279,"")</f>
        <v/>
      </c>
      <c r="H279" s="5" t="e">
        <f>IFERROR(SMALL($G$2:$G$433,F279),””)</f>
        <v>#NAME?</v>
      </c>
    </row>
    <row r="280" spans="1:8" x14ac:dyDescent="0.25">
      <c r="A280" t="s">
        <v>40</v>
      </c>
      <c r="B280" t="s">
        <v>7</v>
      </c>
      <c r="C280" s="1">
        <v>44371</v>
      </c>
      <c r="D280" s="1">
        <f t="shared" si="9"/>
        <v>44371</v>
      </c>
      <c r="E280" s="1">
        <f t="shared" si="10"/>
        <v>44371</v>
      </c>
      <c r="F280">
        <v>279</v>
      </c>
      <c r="G280" t="str">
        <f>IF(A280='PAY DATES'!$G$5,F280,"")</f>
        <v/>
      </c>
      <c r="H280" s="5" t="e">
        <f>IFERROR(SMALL($G$2:$G$433,F280),””)</f>
        <v>#NAME?</v>
      </c>
    </row>
    <row r="281" spans="1:8" x14ac:dyDescent="0.25">
      <c r="A281" t="s">
        <v>40</v>
      </c>
      <c r="B281" t="s">
        <v>8</v>
      </c>
      <c r="C281" s="1">
        <v>44401</v>
      </c>
      <c r="D281" s="1">
        <f t="shared" si="9"/>
        <v>44403</v>
      </c>
      <c r="E281" s="1">
        <f t="shared" si="10"/>
        <v>44400</v>
      </c>
      <c r="F281">
        <v>280</v>
      </c>
      <c r="G281" t="str">
        <f>IF(A281='PAY DATES'!$G$5,F281,"")</f>
        <v/>
      </c>
      <c r="H281" s="5" t="e">
        <f>IFERROR(SMALL($G$2:$G$433,F281),””)</f>
        <v>#NAME?</v>
      </c>
    </row>
    <row r="282" spans="1:8" x14ac:dyDescent="0.25">
      <c r="A282" t="s">
        <v>40</v>
      </c>
      <c r="B282" t="s">
        <v>9</v>
      </c>
      <c r="C282" s="1">
        <v>44432</v>
      </c>
      <c r="D282" s="1">
        <f t="shared" si="9"/>
        <v>44432</v>
      </c>
      <c r="E282" s="1">
        <f t="shared" si="10"/>
        <v>44432</v>
      </c>
      <c r="F282">
        <v>281</v>
      </c>
      <c r="G282" t="str">
        <f>IF(A282='PAY DATES'!$G$5,F282,"")</f>
        <v/>
      </c>
      <c r="H282" s="5" t="e">
        <f>IFERROR(SMALL($G$2:$G$433,F282),””)</f>
        <v>#NAME?</v>
      </c>
    </row>
    <row r="283" spans="1:8" x14ac:dyDescent="0.25">
      <c r="A283" t="s">
        <v>40</v>
      </c>
      <c r="B283" t="s">
        <v>10</v>
      </c>
      <c r="C283" s="1">
        <v>44463</v>
      </c>
      <c r="D283" s="1">
        <f t="shared" si="9"/>
        <v>44463</v>
      </c>
      <c r="E283" s="1">
        <f t="shared" si="10"/>
        <v>44463</v>
      </c>
      <c r="F283">
        <v>282</v>
      </c>
      <c r="G283" t="str">
        <f>IF(A283='PAY DATES'!$G$5,F283,"")</f>
        <v/>
      </c>
      <c r="H283" s="5" t="e">
        <f>IFERROR(SMALL($G$2:$G$433,F283),””)</f>
        <v>#NAME?</v>
      </c>
    </row>
    <row r="284" spans="1:8" x14ac:dyDescent="0.25">
      <c r="A284" t="s">
        <v>40</v>
      </c>
      <c r="B284" t="s">
        <v>11</v>
      </c>
      <c r="C284" s="1">
        <v>44493</v>
      </c>
      <c r="D284" s="1">
        <f t="shared" si="9"/>
        <v>44494</v>
      </c>
      <c r="E284" s="1">
        <f t="shared" si="10"/>
        <v>44491</v>
      </c>
      <c r="F284">
        <v>283</v>
      </c>
      <c r="G284" t="str">
        <f>IF(A284='PAY DATES'!$G$5,F284,"")</f>
        <v/>
      </c>
      <c r="H284" s="5" t="e">
        <f>IFERROR(SMALL($G$2:$G$433,F284),””)</f>
        <v>#NAME?</v>
      </c>
    </row>
    <row r="285" spans="1:8" x14ac:dyDescent="0.25">
      <c r="A285" t="s">
        <v>40</v>
      </c>
      <c r="B285" t="s">
        <v>12</v>
      </c>
      <c r="C285" s="1">
        <v>44524</v>
      </c>
      <c r="D285" s="1">
        <f t="shared" si="9"/>
        <v>44524</v>
      </c>
      <c r="E285" s="1">
        <f t="shared" si="10"/>
        <v>44524</v>
      </c>
      <c r="F285">
        <v>284</v>
      </c>
      <c r="G285" t="str">
        <f>IF(A285='PAY DATES'!$G$5,F285,"")</f>
        <v/>
      </c>
      <c r="H285" s="5" t="e">
        <f>IFERROR(SMALL($G$2:$G$433,F285),””)</f>
        <v>#NAME?</v>
      </c>
    </row>
    <row r="286" spans="1:8" x14ac:dyDescent="0.25">
      <c r="A286" t="s">
        <v>40</v>
      </c>
      <c r="B286" t="s">
        <v>13</v>
      </c>
      <c r="C286" s="1">
        <v>44554</v>
      </c>
      <c r="D286" s="1">
        <f t="shared" si="9"/>
        <v>44554</v>
      </c>
      <c r="E286" s="1">
        <f t="shared" si="10"/>
        <v>44554</v>
      </c>
      <c r="F286">
        <v>285</v>
      </c>
      <c r="G286" t="str">
        <f>IF(A286='PAY DATES'!$G$5,F286,"")</f>
        <v/>
      </c>
      <c r="H286" s="5" t="e">
        <f>IFERROR(SMALL($G$2:$G$433,F286),””)</f>
        <v>#NAME?</v>
      </c>
    </row>
    <row r="287" spans="1:8" x14ac:dyDescent="0.25">
      <c r="A287" t="s">
        <v>40</v>
      </c>
      <c r="B287" t="s">
        <v>14</v>
      </c>
      <c r="C287" s="1">
        <v>44585</v>
      </c>
      <c r="D287" s="1">
        <f t="shared" si="9"/>
        <v>44585</v>
      </c>
      <c r="E287" s="1">
        <f t="shared" si="10"/>
        <v>44585</v>
      </c>
      <c r="F287">
        <v>286</v>
      </c>
      <c r="G287" t="str">
        <f>IF(A287='PAY DATES'!$G$5,F287,"")</f>
        <v/>
      </c>
      <c r="H287" s="5" t="e">
        <f>IFERROR(SMALL($G$2:$G$433,F287),””)</f>
        <v>#NAME?</v>
      </c>
    </row>
    <row r="288" spans="1:8" x14ac:dyDescent="0.25">
      <c r="A288" t="s">
        <v>40</v>
      </c>
      <c r="B288" t="s">
        <v>15</v>
      </c>
      <c r="C288" s="1">
        <v>44616</v>
      </c>
      <c r="D288" s="1">
        <f t="shared" si="9"/>
        <v>44616</v>
      </c>
      <c r="E288" s="1">
        <f t="shared" si="10"/>
        <v>44616</v>
      </c>
      <c r="F288">
        <v>287</v>
      </c>
      <c r="G288" t="str">
        <f>IF(A288='PAY DATES'!$G$5,F288,"")</f>
        <v/>
      </c>
      <c r="H288" s="5" t="e">
        <f>IFERROR(SMALL($G$2:$G$433,F288),””)</f>
        <v>#NAME?</v>
      </c>
    </row>
    <row r="289" spans="1:8" x14ac:dyDescent="0.25">
      <c r="A289" t="s">
        <v>40</v>
      </c>
      <c r="B289" t="s">
        <v>16</v>
      </c>
      <c r="C289" s="1">
        <v>44644</v>
      </c>
      <c r="D289" s="1">
        <f t="shared" si="9"/>
        <v>44644</v>
      </c>
      <c r="E289" s="1">
        <f t="shared" si="10"/>
        <v>44644</v>
      </c>
      <c r="F289">
        <v>288</v>
      </c>
      <c r="G289" t="str">
        <f>IF(A289='PAY DATES'!$G$5,F289,"")</f>
        <v/>
      </c>
      <c r="H289" s="5" t="e">
        <f>IFERROR(SMALL($G$2:$G$433,F289),””)</f>
        <v>#NAME?</v>
      </c>
    </row>
    <row r="290" spans="1:8" x14ac:dyDescent="0.25">
      <c r="A290" t="s">
        <v>41</v>
      </c>
      <c r="B290" t="s">
        <v>4</v>
      </c>
      <c r="C290" s="1">
        <v>44311</v>
      </c>
      <c r="D290" s="1">
        <f t="shared" si="9"/>
        <v>44312</v>
      </c>
      <c r="E290" s="1">
        <f t="shared" si="10"/>
        <v>44309</v>
      </c>
      <c r="F290">
        <v>289</v>
      </c>
      <c r="G290" t="str">
        <f>IF(A290='PAY DATES'!$G$5,F290,"")</f>
        <v/>
      </c>
      <c r="H290" s="5" t="e">
        <f>IFERROR(SMALL($G$2:$G$433,F290),””)</f>
        <v>#NAME?</v>
      </c>
    </row>
    <row r="291" spans="1:8" x14ac:dyDescent="0.25">
      <c r="A291" t="s">
        <v>41</v>
      </c>
      <c r="B291" t="s">
        <v>5</v>
      </c>
      <c r="C291" s="1">
        <v>44341</v>
      </c>
      <c r="D291" s="1">
        <f t="shared" si="9"/>
        <v>44341</v>
      </c>
      <c r="E291" s="1">
        <f t="shared" si="10"/>
        <v>44341</v>
      </c>
      <c r="F291">
        <v>290</v>
      </c>
      <c r="G291" t="str">
        <f>IF(A291='PAY DATES'!$G$5,F291,"")</f>
        <v/>
      </c>
      <c r="H291" s="5" t="e">
        <f>IFERROR(SMALL($G$2:$G$433,F291),””)</f>
        <v>#NAME?</v>
      </c>
    </row>
    <row r="292" spans="1:8" x14ac:dyDescent="0.25">
      <c r="A292" t="s">
        <v>41</v>
      </c>
      <c r="B292" t="s">
        <v>7</v>
      </c>
      <c r="C292" s="1">
        <v>44372</v>
      </c>
      <c r="D292" s="1">
        <f t="shared" si="9"/>
        <v>44372</v>
      </c>
      <c r="E292" s="1">
        <f t="shared" si="10"/>
        <v>44372</v>
      </c>
      <c r="F292">
        <v>291</v>
      </c>
      <c r="G292" t="str">
        <f>IF(A292='PAY DATES'!$G$5,F292,"")</f>
        <v/>
      </c>
      <c r="H292" s="5" t="e">
        <f>IFERROR(SMALL($G$2:$G$433,F292),””)</f>
        <v>#NAME?</v>
      </c>
    </row>
    <row r="293" spans="1:8" x14ac:dyDescent="0.25">
      <c r="A293" t="s">
        <v>41</v>
      </c>
      <c r="B293" t="s">
        <v>8</v>
      </c>
      <c r="C293" s="1">
        <v>44402</v>
      </c>
      <c r="D293" s="1">
        <f t="shared" si="9"/>
        <v>44403</v>
      </c>
      <c r="E293" s="1">
        <f t="shared" si="10"/>
        <v>44400</v>
      </c>
      <c r="F293">
        <v>292</v>
      </c>
      <c r="G293" t="str">
        <f>IF(A293='PAY DATES'!$G$5,F293,"")</f>
        <v/>
      </c>
      <c r="H293" s="5" t="e">
        <f>IFERROR(SMALL($G$2:$G$433,F293),””)</f>
        <v>#NAME?</v>
      </c>
    </row>
    <row r="294" spans="1:8" x14ac:dyDescent="0.25">
      <c r="A294" t="s">
        <v>41</v>
      </c>
      <c r="B294" t="s">
        <v>9</v>
      </c>
      <c r="C294" s="1">
        <v>44433</v>
      </c>
      <c r="D294" s="1">
        <f t="shared" si="9"/>
        <v>44433</v>
      </c>
      <c r="E294" s="1">
        <f t="shared" si="10"/>
        <v>44433</v>
      </c>
      <c r="F294">
        <v>293</v>
      </c>
      <c r="G294" t="str">
        <f>IF(A294='PAY DATES'!$G$5,F294,"")</f>
        <v/>
      </c>
      <c r="H294" s="5" t="e">
        <f>IFERROR(SMALL($G$2:$G$433,F294),””)</f>
        <v>#NAME?</v>
      </c>
    </row>
    <row r="295" spans="1:8" x14ac:dyDescent="0.25">
      <c r="A295" t="s">
        <v>41</v>
      </c>
      <c r="B295" t="s">
        <v>10</v>
      </c>
      <c r="C295" s="1">
        <v>44464</v>
      </c>
      <c r="D295" s="1">
        <f t="shared" si="9"/>
        <v>44466</v>
      </c>
      <c r="E295" s="1">
        <f t="shared" si="10"/>
        <v>44463</v>
      </c>
      <c r="F295">
        <v>294</v>
      </c>
      <c r="G295" t="str">
        <f>IF(A295='PAY DATES'!$G$5,F295,"")</f>
        <v/>
      </c>
      <c r="H295" s="5" t="e">
        <f>IFERROR(SMALL($G$2:$G$433,F295),””)</f>
        <v>#NAME?</v>
      </c>
    </row>
    <row r="296" spans="1:8" x14ac:dyDescent="0.25">
      <c r="A296" t="s">
        <v>41</v>
      </c>
      <c r="B296" t="s">
        <v>11</v>
      </c>
      <c r="C296" s="1">
        <v>44494</v>
      </c>
      <c r="D296" s="1">
        <f t="shared" si="9"/>
        <v>44494</v>
      </c>
      <c r="E296" s="1">
        <f t="shared" si="10"/>
        <v>44494</v>
      </c>
      <c r="F296">
        <v>295</v>
      </c>
      <c r="G296" t="str">
        <f>IF(A296='PAY DATES'!$G$5,F296,"")</f>
        <v/>
      </c>
      <c r="H296" s="5" t="e">
        <f>IFERROR(SMALL($G$2:$G$433,F296),””)</f>
        <v>#NAME?</v>
      </c>
    </row>
    <row r="297" spans="1:8" x14ac:dyDescent="0.25">
      <c r="A297" t="s">
        <v>41</v>
      </c>
      <c r="B297" t="s">
        <v>12</v>
      </c>
      <c r="C297" s="1">
        <v>44525</v>
      </c>
      <c r="D297" s="1">
        <f t="shared" si="9"/>
        <v>44525</v>
      </c>
      <c r="E297" s="1">
        <f t="shared" si="10"/>
        <v>44525</v>
      </c>
      <c r="F297">
        <v>296</v>
      </c>
      <c r="G297" t="str">
        <f>IF(A297='PAY DATES'!$G$5,F297,"")</f>
        <v/>
      </c>
      <c r="H297" s="5" t="e">
        <f>IFERROR(SMALL($G$2:$G$433,F297),””)</f>
        <v>#NAME?</v>
      </c>
    </row>
    <row r="298" spans="1:8" x14ac:dyDescent="0.25">
      <c r="A298" t="s">
        <v>41</v>
      </c>
      <c r="B298" t="s">
        <v>13</v>
      </c>
      <c r="C298" s="1">
        <v>44555</v>
      </c>
      <c r="D298" s="1">
        <f t="shared" si="9"/>
        <v>44559</v>
      </c>
      <c r="E298" s="1">
        <f t="shared" si="10"/>
        <v>44554</v>
      </c>
      <c r="F298">
        <v>297</v>
      </c>
      <c r="G298" t="str">
        <f>IF(A298='PAY DATES'!$G$5,F298,"")</f>
        <v/>
      </c>
      <c r="H298" s="5" t="e">
        <f>IFERROR(SMALL($G$2:$G$433,F298),””)</f>
        <v>#NAME?</v>
      </c>
    </row>
    <row r="299" spans="1:8" x14ac:dyDescent="0.25">
      <c r="A299" t="s">
        <v>41</v>
      </c>
      <c r="B299" t="s">
        <v>14</v>
      </c>
      <c r="C299" s="1">
        <v>44586</v>
      </c>
      <c r="D299" s="1">
        <f t="shared" si="9"/>
        <v>44586</v>
      </c>
      <c r="E299" s="1">
        <f t="shared" si="10"/>
        <v>44586</v>
      </c>
      <c r="F299">
        <v>298</v>
      </c>
      <c r="G299" t="str">
        <f>IF(A299='PAY DATES'!$G$5,F299,"")</f>
        <v/>
      </c>
      <c r="H299" s="5" t="e">
        <f>IFERROR(SMALL($G$2:$G$433,F299),””)</f>
        <v>#NAME?</v>
      </c>
    </row>
    <row r="300" spans="1:8" x14ac:dyDescent="0.25">
      <c r="A300" t="s">
        <v>41</v>
      </c>
      <c r="B300" t="s">
        <v>15</v>
      </c>
      <c r="C300" s="1">
        <v>44617</v>
      </c>
      <c r="D300" s="1">
        <f t="shared" si="9"/>
        <v>44617</v>
      </c>
      <c r="E300" s="1">
        <f t="shared" si="10"/>
        <v>44617</v>
      </c>
      <c r="F300">
        <v>299</v>
      </c>
      <c r="G300" t="str">
        <f>IF(A300='PAY DATES'!$G$5,F300,"")</f>
        <v/>
      </c>
      <c r="H300" s="5" t="e">
        <f>IFERROR(SMALL($G$2:$G$433,F300),””)</f>
        <v>#NAME?</v>
      </c>
    </row>
    <row r="301" spans="1:8" x14ac:dyDescent="0.25">
      <c r="A301" t="s">
        <v>41</v>
      </c>
      <c r="B301" t="s">
        <v>16</v>
      </c>
      <c r="C301" s="1">
        <v>44645</v>
      </c>
      <c r="D301" s="1">
        <f t="shared" si="9"/>
        <v>44645</v>
      </c>
      <c r="E301" s="1">
        <f t="shared" si="10"/>
        <v>44645</v>
      </c>
      <c r="F301">
        <v>300</v>
      </c>
      <c r="G301" t="str">
        <f>IF(A301='PAY DATES'!$G$5,F301,"")</f>
        <v/>
      </c>
      <c r="H301" s="5" t="e">
        <f>IFERROR(SMALL($G$2:$G$433,F301),””)</f>
        <v>#NAME?</v>
      </c>
    </row>
    <row r="302" spans="1:8" x14ac:dyDescent="0.25">
      <c r="A302" t="s">
        <v>42</v>
      </c>
      <c r="B302" t="s">
        <v>4</v>
      </c>
      <c r="C302" s="1">
        <v>44312</v>
      </c>
      <c r="D302" s="1">
        <f t="shared" si="9"/>
        <v>44312</v>
      </c>
      <c r="E302" s="1">
        <f t="shared" si="10"/>
        <v>44312</v>
      </c>
      <c r="F302">
        <v>301</v>
      </c>
      <c r="G302" t="str">
        <f>IF(A302='PAY DATES'!$G$5,F302,"")</f>
        <v/>
      </c>
      <c r="H302" s="5" t="e">
        <f>IFERROR(SMALL($G$2:$G$433,F302),””)</f>
        <v>#NAME?</v>
      </c>
    </row>
    <row r="303" spans="1:8" x14ac:dyDescent="0.25">
      <c r="A303" t="s">
        <v>42</v>
      </c>
      <c r="B303" t="s">
        <v>5</v>
      </c>
      <c r="C303" s="1">
        <v>44342</v>
      </c>
      <c r="D303" s="1">
        <f t="shared" si="9"/>
        <v>44342</v>
      </c>
      <c r="E303" s="1">
        <f t="shared" si="10"/>
        <v>44342</v>
      </c>
      <c r="F303">
        <v>302</v>
      </c>
      <c r="G303" t="str">
        <f>IF(A303='PAY DATES'!$G$5,F303,"")</f>
        <v/>
      </c>
      <c r="H303" s="5" t="e">
        <f>IFERROR(SMALL($G$2:$G$433,F303),””)</f>
        <v>#NAME?</v>
      </c>
    </row>
    <row r="304" spans="1:8" x14ac:dyDescent="0.25">
      <c r="A304" t="s">
        <v>42</v>
      </c>
      <c r="B304" t="s">
        <v>7</v>
      </c>
      <c r="C304" s="1">
        <v>44373</v>
      </c>
      <c r="D304" s="1">
        <f t="shared" si="9"/>
        <v>44375</v>
      </c>
      <c r="E304" s="1">
        <f t="shared" si="10"/>
        <v>44372</v>
      </c>
      <c r="F304">
        <v>303</v>
      </c>
      <c r="G304" t="str">
        <f>IF(A304='PAY DATES'!$G$5,F304,"")</f>
        <v/>
      </c>
      <c r="H304" s="5" t="e">
        <f>IFERROR(SMALL($G$2:$G$433,F304),””)</f>
        <v>#NAME?</v>
      </c>
    </row>
    <row r="305" spans="1:8" x14ac:dyDescent="0.25">
      <c r="A305" t="s">
        <v>42</v>
      </c>
      <c r="B305" t="s">
        <v>8</v>
      </c>
      <c r="C305" s="1">
        <v>44403</v>
      </c>
      <c r="D305" s="1">
        <f t="shared" si="9"/>
        <v>44403</v>
      </c>
      <c r="E305" s="1">
        <f t="shared" si="10"/>
        <v>44403</v>
      </c>
      <c r="F305">
        <v>304</v>
      </c>
      <c r="G305" t="str">
        <f>IF(A305='PAY DATES'!$G$5,F305,"")</f>
        <v/>
      </c>
      <c r="H305" s="5" t="e">
        <f>IFERROR(SMALL($G$2:$G$433,F305),””)</f>
        <v>#NAME?</v>
      </c>
    </row>
    <row r="306" spans="1:8" x14ac:dyDescent="0.25">
      <c r="A306" t="s">
        <v>42</v>
      </c>
      <c r="B306" t="s">
        <v>9</v>
      </c>
      <c r="C306" s="1">
        <v>44434</v>
      </c>
      <c r="D306" s="1">
        <f t="shared" si="9"/>
        <v>44434</v>
      </c>
      <c r="E306" s="1">
        <f t="shared" si="10"/>
        <v>44434</v>
      </c>
      <c r="F306">
        <v>305</v>
      </c>
      <c r="G306" t="str">
        <f>IF(A306='PAY DATES'!$G$5,F306,"")</f>
        <v/>
      </c>
      <c r="H306" s="5" t="e">
        <f>IFERROR(SMALL($G$2:$G$433,F306),””)</f>
        <v>#NAME?</v>
      </c>
    </row>
    <row r="307" spans="1:8" x14ac:dyDescent="0.25">
      <c r="A307" t="s">
        <v>42</v>
      </c>
      <c r="B307" t="s">
        <v>10</v>
      </c>
      <c r="C307" s="1">
        <v>44465</v>
      </c>
      <c r="D307" s="1">
        <f t="shared" si="9"/>
        <v>44466</v>
      </c>
      <c r="E307" s="1">
        <f t="shared" si="10"/>
        <v>44463</v>
      </c>
      <c r="F307">
        <v>306</v>
      </c>
      <c r="G307" t="str">
        <f>IF(A307='PAY DATES'!$G$5,F307,"")</f>
        <v/>
      </c>
      <c r="H307" s="5" t="e">
        <f>IFERROR(SMALL($G$2:$G$433,F307),””)</f>
        <v>#NAME?</v>
      </c>
    </row>
    <row r="308" spans="1:8" x14ac:dyDescent="0.25">
      <c r="A308" t="s">
        <v>42</v>
      </c>
      <c r="B308" t="s">
        <v>11</v>
      </c>
      <c r="C308" s="1">
        <v>44495</v>
      </c>
      <c r="D308" s="1">
        <f t="shared" si="9"/>
        <v>44495</v>
      </c>
      <c r="E308" s="1">
        <f t="shared" si="10"/>
        <v>44495</v>
      </c>
      <c r="F308">
        <v>307</v>
      </c>
      <c r="G308" t="str">
        <f>IF(A308='PAY DATES'!$G$5,F308,"")</f>
        <v/>
      </c>
      <c r="H308" s="5" t="e">
        <f>IFERROR(SMALL($G$2:$G$433,F308),””)</f>
        <v>#NAME?</v>
      </c>
    </row>
    <row r="309" spans="1:8" x14ac:dyDescent="0.25">
      <c r="A309" t="s">
        <v>42</v>
      </c>
      <c r="B309" t="s">
        <v>12</v>
      </c>
      <c r="C309" s="1">
        <v>44526</v>
      </c>
      <c r="D309" s="1">
        <f t="shared" si="9"/>
        <v>44526</v>
      </c>
      <c r="E309" s="1">
        <f t="shared" si="10"/>
        <v>44526</v>
      </c>
      <c r="F309">
        <v>308</v>
      </c>
      <c r="G309" t="str">
        <f>IF(A309='PAY DATES'!$G$5,F309,"")</f>
        <v/>
      </c>
      <c r="H309" s="5" t="e">
        <f>IFERROR(SMALL($G$2:$G$433,F309),””)</f>
        <v>#NAME?</v>
      </c>
    </row>
    <row r="310" spans="1:8" x14ac:dyDescent="0.25">
      <c r="A310" t="s">
        <v>42</v>
      </c>
      <c r="B310" t="s">
        <v>13</v>
      </c>
      <c r="C310" s="1">
        <v>44556</v>
      </c>
      <c r="D310" s="1">
        <f t="shared" si="9"/>
        <v>44559</v>
      </c>
      <c r="E310" s="1">
        <f t="shared" si="10"/>
        <v>44554</v>
      </c>
      <c r="F310">
        <v>309</v>
      </c>
      <c r="G310" t="str">
        <f>IF(A310='PAY DATES'!$G$5,F310,"")</f>
        <v/>
      </c>
      <c r="H310" s="5" t="e">
        <f>IFERROR(SMALL($G$2:$G$433,F310),””)</f>
        <v>#NAME?</v>
      </c>
    </row>
    <row r="311" spans="1:8" x14ac:dyDescent="0.25">
      <c r="A311" t="s">
        <v>42</v>
      </c>
      <c r="B311" t="s">
        <v>14</v>
      </c>
      <c r="C311" s="1">
        <v>44587</v>
      </c>
      <c r="D311" s="1">
        <f t="shared" si="9"/>
        <v>44587</v>
      </c>
      <c r="E311" s="1">
        <f t="shared" si="10"/>
        <v>44587</v>
      </c>
      <c r="F311">
        <v>310</v>
      </c>
      <c r="G311" t="str">
        <f>IF(A311='PAY DATES'!$G$5,F311,"")</f>
        <v/>
      </c>
      <c r="H311" s="5" t="e">
        <f>IFERROR(SMALL($G$2:$G$433,F311),””)</f>
        <v>#NAME?</v>
      </c>
    </row>
    <row r="312" spans="1:8" x14ac:dyDescent="0.25">
      <c r="A312" t="s">
        <v>42</v>
      </c>
      <c r="B312" t="s">
        <v>15</v>
      </c>
      <c r="C312" s="1">
        <v>44618</v>
      </c>
      <c r="D312" s="1">
        <f t="shared" si="9"/>
        <v>44620</v>
      </c>
      <c r="E312" s="1">
        <f t="shared" si="10"/>
        <v>44617</v>
      </c>
      <c r="F312">
        <v>311</v>
      </c>
      <c r="G312" t="str">
        <f>IF(A312='PAY DATES'!$G$5,F312,"")</f>
        <v/>
      </c>
      <c r="H312" s="5" t="e">
        <f>IFERROR(SMALL($G$2:$G$433,F312),””)</f>
        <v>#NAME?</v>
      </c>
    </row>
    <row r="313" spans="1:8" x14ac:dyDescent="0.25">
      <c r="A313" t="s">
        <v>42</v>
      </c>
      <c r="B313" t="s">
        <v>16</v>
      </c>
      <c r="C313" s="1">
        <v>44646</v>
      </c>
      <c r="D313" s="1">
        <f t="shared" si="9"/>
        <v>44648</v>
      </c>
      <c r="E313" s="1">
        <f t="shared" si="10"/>
        <v>44645</v>
      </c>
      <c r="F313">
        <v>312</v>
      </c>
      <c r="G313" t="str">
        <f>IF(A313='PAY DATES'!$G$5,F313,"")</f>
        <v/>
      </c>
      <c r="H313" s="5" t="e">
        <f>IFERROR(SMALL($G$2:$G$433,F313),””)</f>
        <v>#NAME?</v>
      </c>
    </row>
    <row r="314" spans="1:8" x14ac:dyDescent="0.25">
      <c r="A314" t="s">
        <v>43</v>
      </c>
      <c r="B314" t="s">
        <v>4</v>
      </c>
      <c r="C314" s="1">
        <v>44313</v>
      </c>
      <c r="D314" s="1">
        <f t="shared" si="9"/>
        <v>44313</v>
      </c>
      <c r="E314" s="1">
        <f t="shared" si="10"/>
        <v>44313</v>
      </c>
      <c r="F314">
        <v>313</v>
      </c>
      <c r="G314" t="str">
        <f>IF(A314='PAY DATES'!$G$5,F314,"")</f>
        <v/>
      </c>
      <c r="H314" s="5" t="e">
        <f>IFERROR(SMALL($G$2:$G$433,F314),””)</f>
        <v>#NAME?</v>
      </c>
    </row>
    <row r="315" spans="1:8" x14ac:dyDescent="0.25">
      <c r="A315" t="s">
        <v>43</v>
      </c>
      <c r="B315" t="s">
        <v>5</v>
      </c>
      <c r="C315" s="1">
        <v>44343</v>
      </c>
      <c r="D315" s="1">
        <f t="shared" si="9"/>
        <v>44343</v>
      </c>
      <c r="E315" s="1">
        <f t="shared" si="10"/>
        <v>44343</v>
      </c>
      <c r="F315">
        <v>314</v>
      </c>
      <c r="G315" t="str">
        <f>IF(A315='PAY DATES'!$G$5,F315,"")</f>
        <v/>
      </c>
      <c r="H315" s="5" t="e">
        <f>IFERROR(SMALL($G$2:$G$433,F315),””)</f>
        <v>#NAME?</v>
      </c>
    </row>
    <row r="316" spans="1:8" x14ac:dyDescent="0.25">
      <c r="A316" t="s">
        <v>43</v>
      </c>
      <c r="B316" t="s">
        <v>7</v>
      </c>
      <c r="C316" s="1">
        <v>44374</v>
      </c>
      <c r="D316" s="1">
        <f t="shared" si="9"/>
        <v>44375</v>
      </c>
      <c r="E316" s="1">
        <f t="shared" si="10"/>
        <v>44372</v>
      </c>
      <c r="F316">
        <v>315</v>
      </c>
      <c r="G316" t="str">
        <f>IF(A316='PAY DATES'!$G$5,F316,"")</f>
        <v/>
      </c>
      <c r="H316" s="5" t="e">
        <f>IFERROR(SMALL($G$2:$G$433,F316),””)</f>
        <v>#NAME?</v>
      </c>
    </row>
    <row r="317" spans="1:8" x14ac:dyDescent="0.25">
      <c r="A317" t="s">
        <v>43</v>
      </c>
      <c r="B317" t="s">
        <v>8</v>
      </c>
      <c r="C317" s="1">
        <v>44404</v>
      </c>
      <c r="D317" s="1">
        <f t="shared" si="9"/>
        <v>44404</v>
      </c>
      <c r="E317" s="1">
        <f t="shared" si="10"/>
        <v>44404</v>
      </c>
      <c r="F317">
        <v>316</v>
      </c>
      <c r="G317" t="str">
        <f>IF(A317='PAY DATES'!$G$5,F317,"")</f>
        <v/>
      </c>
      <c r="H317" s="5" t="e">
        <f>IFERROR(SMALL($G$2:$G$433,F317),””)</f>
        <v>#NAME?</v>
      </c>
    </row>
    <row r="318" spans="1:8" x14ac:dyDescent="0.25">
      <c r="A318" t="s">
        <v>43</v>
      </c>
      <c r="B318" t="s">
        <v>9</v>
      </c>
      <c r="C318" s="1">
        <v>44435</v>
      </c>
      <c r="D318" s="1">
        <f t="shared" si="9"/>
        <v>44435</v>
      </c>
      <c r="E318" s="1">
        <f t="shared" si="10"/>
        <v>44435</v>
      </c>
      <c r="F318">
        <v>317</v>
      </c>
      <c r="G318" t="str">
        <f>IF(A318='PAY DATES'!$G$5,F318,"")</f>
        <v/>
      </c>
      <c r="H318" s="5" t="e">
        <f>IFERROR(SMALL($G$2:$G$433,F318),””)</f>
        <v>#NAME?</v>
      </c>
    </row>
    <row r="319" spans="1:8" x14ac:dyDescent="0.25">
      <c r="A319" t="s">
        <v>43</v>
      </c>
      <c r="B319" t="s">
        <v>10</v>
      </c>
      <c r="C319" s="1">
        <v>44466</v>
      </c>
      <c r="D319" s="1">
        <f t="shared" si="9"/>
        <v>44466</v>
      </c>
      <c r="E319" s="1">
        <f t="shared" si="10"/>
        <v>44466</v>
      </c>
      <c r="F319">
        <v>318</v>
      </c>
      <c r="G319" t="str">
        <f>IF(A319='PAY DATES'!$G$5,F319,"")</f>
        <v/>
      </c>
      <c r="H319" s="5" t="e">
        <f>IFERROR(SMALL($G$2:$G$433,F319),””)</f>
        <v>#NAME?</v>
      </c>
    </row>
    <row r="320" spans="1:8" x14ac:dyDescent="0.25">
      <c r="A320" t="s">
        <v>43</v>
      </c>
      <c r="B320" t="s">
        <v>11</v>
      </c>
      <c r="C320" s="1">
        <v>44496</v>
      </c>
      <c r="D320" s="1">
        <f t="shared" si="9"/>
        <v>44496</v>
      </c>
      <c r="E320" s="1">
        <f t="shared" si="10"/>
        <v>44496</v>
      </c>
      <c r="F320">
        <v>319</v>
      </c>
      <c r="G320" t="str">
        <f>IF(A320='PAY DATES'!$G$5,F320,"")</f>
        <v/>
      </c>
      <c r="H320" s="5" t="e">
        <f>IFERROR(SMALL($G$2:$G$433,F320),””)</f>
        <v>#NAME?</v>
      </c>
    </row>
    <row r="321" spans="1:8" x14ac:dyDescent="0.25">
      <c r="A321" t="s">
        <v>43</v>
      </c>
      <c r="B321" t="s">
        <v>12</v>
      </c>
      <c r="C321" s="1">
        <v>44527</v>
      </c>
      <c r="D321" s="1">
        <f t="shared" si="9"/>
        <v>44529</v>
      </c>
      <c r="E321" s="1">
        <f t="shared" si="10"/>
        <v>44526</v>
      </c>
      <c r="F321">
        <v>320</v>
      </c>
      <c r="G321" t="str">
        <f>IF(A321='PAY DATES'!$G$5,F321,"")</f>
        <v/>
      </c>
      <c r="H321" s="5" t="e">
        <f>IFERROR(SMALL($G$2:$G$433,F321),””)</f>
        <v>#NAME?</v>
      </c>
    </row>
    <row r="322" spans="1:8" x14ac:dyDescent="0.25">
      <c r="A322" t="s">
        <v>43</v>
      </c>
      <c r="B322" t="s">
        <v>13</v>
      </c>
      <c r="C322" s="1">
        <v>44557</v>
      </c>
      <c r="D322" s="1">
        <f t="shared" si="9"/>
        <v>44559</v>
      </c>
      <c r="E322" s="1">
        <f t="shared" si="10"/>
        <v>44554</v>
      </c>
      <c r="F322">
        <v>321</v>
      </c>
      <c r="G322" t="str">
        <f>IF(A322='PAY DATES'!$G$5,F322,"")</f>
        <v/>
      </c>
      <c r="H322" s="5" t="e">
        <f>IFERROR(SMALL($G$2:$G$433,F322),””)</f>
        <v>#NAME?</v>
      </c>
    </row>
    <row r="323" spans="1:8" x14ac:dyDescent="0.25">
      <c r="A323" t="s">
        <v>43</v>
      </c>
      <c r="B323" t="s">
        <v>14</v>
      </c>
      <c r="C323" s="1">
        <v>44588</v>
      </c>
      <c r="D323" s="1">
        <f t="shared" si="9"/>
        <v>44588</v>
      </c>
      <c r="E323" s="1">
        <f t="shared" si="10"/>
        <v>44588</v>
      </c>
      <c r="F323">
        <v>322</v>
      </c>
      <c r="G323" t="str">
        <f>IF(A323='PAY DATES'!$G$5,F323,"")</f>
        <v/>
      </c>
      <c r="H323" s="5" t="e">
        <f>IFERROR(SMALL($G$2:$G$433,F323),””)</f>
        <v>#NAME?</v>
      </c>
    </row>
    <row r="324" spans="1:8" x14ac:dyDescent="0.25">
      <c r="A324" t="s">
        <v>43</v>
      </c>
      <c r="B324" t="s">
        <v>15</v>
      </c>
      <c r="C324" s="1">
        <v>44619</v>
      </c>
      <c r="D324" s="1">
        <f t="shared" ref="D324:D387" si="11">WORKDAY(C324-1,1,$S$4:$S$13)</f>
        <v>44620</v>
      </c>
      <c r="E324" s="1">
        <f t="shared" si="10"/>
        <v>44617</v>
      </c>
      <c r="F324">
        <v>323</v>
      </c>
      <c r="G324" t="str">
        <f>IF(A324='PAY DATES'!$G$5,F324,"")</f>
        <v/>
      </c>
      <c r="H324" s="5" t="e">
        <f>IFERROR(SMALL($G$2:$G$433,F324),””)</f>
        <v>#NAME?</v>
      </c>
    </row>
    <row r="325" spans="1:8" x14ac:dyDescent="0.25">
      <c r="A325" t="s">
        <v>43</v>
      </c>
      <c r="B325" t="s">
        <v>16</v>
      </c>
      <c r="C325" s="1">
        <v>44647</v>
      </c>
      <c r="D325" s="1">
        <f t="shared" si="11"/>
        <v>44648</v>
      </c>
      <c r="E325" s="1">
        <f t="shared" si="10"/>
        <v>44645</v>
      </c>
      <c r="F325">
        <v>324</v>
      </c>
      <c r="G325" t="str">
        <f>IF(A325='PAY DATES'!$G$5,F325,"")</f>
        <v/>
      </c>
      <c r="H325" s="5" t="e">
        <f>IFERROR(SMALL($G$2:$G$433,F325),””)</f>
        <v>#NAME?</v>
      </c>
    </row>
    <row r="326" spans="1:8" x14ac:dyDescent="0.25">
      <c r="A326" t="s">
        <v>44</v>
      </c>
      <c r="B326" t="s">
        <v>4</v>
      </c>
      <c r="C326" s="1">
        <v>44314</v>
      </c>
      <c r="D326" s="1">
        <f t="shared" si="11"/>
        <v>44314</v>
      </c>
      <c r="E326" s="1">
        <f t="shared" si="10"/>
        <v>44314</v>
      </c>
      <c r="F326">
        <v>325</v>
      </c>
      <c r="G326" t="str">
        <f>IF(A326='PAY DATES'!$G$5,F326,"")</f>
        <v/>
      </c>
      <c r="H326" s="5" t="e">
        <f>IFERROR(SMALL($G$2:$G$433,F326),””)</f>
        <v>#NAME?</v>
      </c>
    </row>
    <row r="327" spans="1:8" x14ac:dyDescent="0.25">
      <c r="A327" t="s">
        <v>44</v>
      </c>
      <c r="B327" t="s">
        <v>5</v>
      </c>
      <c r="C327" s="1">
        <v>44344</v>
      </c>
      <c r="D327" s="1">
        <f t="shared" si="11"/>
        <v>44344</v>
      </c>
      <c r="E327" s="1">
        <f t="shared" si="10"/>
        <v>44344</v>
      </c>
      <c r="F327">
        <v>326</v>
      </c>
      <c r="G327" t="str">
        <f>IF(A327='PAY DATES'!$G$5,F327,"")</f>
        <v/>
      </c>
      <c r="H327" s="5" t="e">
        <f>IFERROR(SMALL($G$2:$G$433,F327),””)</f>
        <v>#NAME?</v>
      </c>
    </row>
    <row r="328" spans="1:8" x14ac:dyDescent="0.25">
      <c r="A328" t="s">
        <v>44</v>
      </c>
      <c r="B328" t="s">
        <v>7</v>
      </c>
      <c r="C328" s="1">
        <v>44375</v>
      </c>
      <c r="D328" s="1">
        <f t="shared" si="11"/>
        <v>44375</v>
      </c>
      <c r="E328" s="1">
        <f t="shared" si="10"/>
        <v>44375</v>
      </c>
      <c r="F328">
        <v>327</v>
      </c>
      <c r="G328" t="str">
        <f>IF(A328='PAY DATES'!$G$5,F328,"")</f>
        <v/>
      </c>
      <c r="H328" s="5" t="e">
        <f>IFERROR(SMALL($G$2:$G$433,F328),””)</f>
        <v>#NAME?</v>
      </c>
    </row>
    <row r="329" spans="1:8" x14ac:dyDescent="0.25">
      <c r="A329" t="s">
        <v>44</v>
      </c>
      <c r="B329" t="s">
        <v>8</v>
      </c>
      <c r="C329" s="1">
        <v>44405</v>
      </c>
      <c r="D329" s="1">
        <f t="shared" si="11"/>
        <v>44405</v>
      </c>
      <c r="E329" s="1">
        <f t="shared" si="10"/>
        <v>44405</v>
      </c>
      <c r="F329">
        <v>328</v>
      </c>
      <c r="G329" t="str">
        <f>IF(A329='PAY DATES'!$G$5,F329,"")</f>
        <v/>
      </c>
      <c r="H329" s="5" t="e">
        <f>IFERROR(SMALL($G$2:$G$433,F329),””)</f>
        <v>#NAME?</v>
      </c>
    </row>
    <row r="330" spans="1:8" x14ac:dyDescent="0.25">
      <c r="A330" t="s">
        <v>44</v>
      </c>
      <c r="B330" t="s">
        <v>9</v>
      </c>
      <c r="C330" s="1">
        <v>44436</v>
      </c>
      <c r="D330" s="1">
        <f t="shared" si="11"/>
        <v>44439</v>
      </c>
      <c r="E330" s="1">
        <f t="shared" si="10"/>
        <v>44435</v>
      </c>
      <c r="F330">
        <v>329</v>
      </c>
      <c r="G330" t="str">
        <f>IF(A330='PAY DATES'!$G$5,F330,"")</f>
        <v/>
      </c>
      <c r="H330" s="5" t="e">
        <f>IFERROR(SMALL($G$2:$G$433,F330),””)</f>
        <v>#NAME?</v>
      </c>
    </row>
    <row r="331" spans="1:8" x14ac:dyDescent="0.25">
      <c r="A331" t="s">
        <v>44</v>
      </c>
      <c r="B331" t="s">
        <v>10</v>
      </c>
      <c r="C331" s="1">
        <v>44467</v>
      </c>
      <c r="D331" s="1">
        <f t="shared" si="11"/>
        <v>44467</v>
      </c>
      <c r="E331" s="1">
        <f t="shared" si="10"/>
        <v>44467</v>
      </c>
      <c r="F331">
        <v>330</v>
      </c>
      <c r="G331" t="str">
        <f>IF(A331='PAY DATES'!$G$5,F331,"")</f>
        <v/>
      </c>
      <c r="H331" s="5" t="e">
        <f>IFERROR(SMALL($G$2:$G$433,F331),””)</f>
        <v>#NAME?</v>
      </c>
    </row>
    <row r="332" spans="1:8" x14ac:dyDescent="0.25">
      <c r="A332" t="s">
        <v>44</v>
      </c>
      <c r="B332" t="s">
        <v>11</v>
      </c>
      <c r="C332" s="1">
        <v>44497</v>
      </c>
      <c r="D332" s="1">
        <f t="shared" si="11"/>
        <v>44497</v>
      </c>
      <c r="E332" s="1">
        <f t="shared" si="10"/>
        <v>44497</v>
      </c>
      <c r="F332">
        <v>331</v>
      </c>
      <c r="G332" t="str">
        <f>IF(A332='PAY DATES'!$G$5,F332,"")</f>
        <v/>
      </c>
      <c r="H332" s="5" t="e">
        <f>IFERROR(SMALL($G$2:$G$433,F332),””)</f>
        <v>#NAME?</v>
      </c>
    </row>
    <row r="333" spans="1:8" x14ac:dyDescent="0.25">
      <c r="A333" t="s">
        <v>44</v>
      </c>
      <c r="B333" t="s">
        <v>12</v>
      </c>
      <c r="C333" s="1">
        <v>44528</v>
      </c>
      <c r="D333" s="1">
        <f t="shared" si="11"/>
        <v>44529</v>
      </c>
      <c r="E333" s="1">
        <f t="shared" si="10"/>
        <v>44526</v>
      </c>
      <c r="F333">
        <v>332</v>
      </c>
      <c r="G333" t="str">
        <f>IF(A333='PAY DATES'!$G$5,F333,"")</f>
        <v/>
      </c>
      <c r="H333" s="5" t="e">
        <f>IFERROR(SMALL($G$2:$G$433,F333),””)</f>
        <v>#NAME?</v>
      </c>
    </row>
    <row r="334" spans="1:8" x14ac:dyDescent="0.25">
      <c r="A334" t="s">
        <v>44</v>
      </c>
      <c r="B334" t="s">
        <v>13</v>
      </c>
      <c r="C334" s="1">
        <v>44558</v>
      </c>
      <c r="D334" s="1">
        <f t="shared" si="11"/>
        <v>44559</v>
      </c>
      <c r="E334" s="1">
        <f t="shared" si="10"/>
        <v>44554</v>
      </c>
      <c r="F334">
        <v>333</v>
      </c>
      <c r="G334" t="str">
        <f>IF(A334='PAY DATES'!$G$5,F334,"")</f>
        <v/>
      </c>
      <c r="H334" s="5" t="e">
        <f>IFERROR(SMALL($G$2:$G$433,F334),””)</f>
        <v>#NAME?</v>
      </c>
    </row>
    <row r="335" spans="1:8" x14ac:dyDescent="0.25">
      <c r="A335" t="s">
        <v>44</v>
      </c>
      <c r="B335" t="s">
        <v>14</v>
      </c>
      <c r="C335" s="1">
        <v>44589</v>
      </c>
      <c r="D335" s="1">
        <f t="shared" si="11"/>
        <v>44589</v>
      </c>
      <c r="E335" s="1">
        <f t="shared" si="10"/>
        <v>44589</v>
      </c>
      <c r="F335">
        <v>334</v>
      </c>
      <c r="G335" t="str">
        <f>IF(A335='PAY DATES'!$G$5,F335,"")</f>
        <v/>
      </c>
      <c r="H335" s="5" t="e">
        <f>IFERROR(SMALL($G$2:$G$433,F335),””)</f>
        <v>#NAME?</v>
      </c>
    </row>
    <row r="336" spans="1:8" x14ac:dyDescent="0.25">
      <c r="A336" t="s">
        <v>44</v>
      </c>
      <c r="B336" t="s">
        <v>15</v>
      </c>
      <c r="C336" s="1">
        <v>44620</v>
      </c>
      <c r="D336" s="1">
        <f t="shared" si="11"/>
        <v>44620</v>
      </c>
      <c r="E336" s="1">
        <f t="shared" ref="E336:E399" si="12">IF(WORKDAY(C336-1,1,$S$4:$S$13)=C336,C336,WORKDAY(C336,-IF(WEEKDAY(WORKDAY(C336,-1,$S$4:$S$13),2)&lt;6,1,IF(WEEKDAY(WORKDAY(C336,-1,$S$4:$S$13),2)&lt;7,2,3)),$S$4:$S$13))</f>
        <v>44620</v>
      </c>
      <c r="F336">
        <v>335</v>
      </c>
      <c r="G336" t="str">
        <f>IF(A336='PAY DATES'!$G$5,F336,"")</f>
        <v/>
      </c>
      <c r="H336" s="5" t="e">
        <f>IFERROR(SMALL($G$2:$G$433,F336),””)</f>
        <v>#NAME?</v>
      </c>
    </row>
    <row r="337" spans="1:8" x14ac:dyDescent="0.25">
      <c r="A337" t="s">
        <v>44</v>
      </c>
      <c r="B337" t="s">
        <v>16</v>
      </c>
      <c r="C337" s="1">
        <v>44648</v>
      </c>
      <c r="D337" s="1">
        <f t="shared" si="11"/>
        <v>44648</v>
      </c>
      <c r="E337" s="1">
        <f t="shared" si="12"/>
        <v>44648</v>
      </c>
      <c r="F337">
        <v>336</v>
      </c>
      <c r="G337" t="str">
        <f>IF(A337='PAY DATES'!$G$5,F337,"")</f>
        <v/>
      </c>
      <c r="H337" s="5" t="e">
        <f>IFERROR(SMALL($G$2:$G$433,F337),””)</f>
        <v>#NAME?</v>
      </c>
    </row>
    <row r="338" spans="1:8" x14ac:dyDescent="0.25">
      <c r="A338" t="s">
        <v>45</v>
      </c>
      <c r="B338" t="s">
        <v>4</v>
      </c>
      <c r="C338" s="1">
        <v>44315</v>
      </c>
      <c r="D338" s="1">
        <f t="shared" si="11"/>
        <v>44315</v>
      </c>
      <c r="E338" s="1">
        <f t="shared" si="12"/>
        <v>44315</v>
      </c>
      <c r="F338">
        <v>337</v>
      </c>
      <c r="G338" t="str">
        <f>IF(A338='PAY DATES'!$G$5,F338,"")</f>
        <v/>
      </c>
      <c r="H338" s="5" t="e">
        <f>IFERROR(SMALL($G$2:$G$433,F338),””)</f>
        <v>#NAME?</v>
      </c>
    </row>
    <row r="339" spans="1:8" x14ac:dyDescent="0.25">
      <c r="A339" t="s">
        <v>45</v>
      </c>
      <c r="B339" t="s">
        <v>5</v>
      </c>
      <c r="C339" s="1">
        <v>44345</v>
      </c>
      <c r="D339" s="1">
        <f t="shared" si="11"/>
        <v>44348</v>
      </c>
      <c r="E339" s="1">
        <f t="shared" si="12"/>
        <v>44344</v>
      </c>
      <c r="F339">
        <v>338</v>
      </c>
      <c r="G339" t="str">
        <f>IF(A339='PAY DATES'!$G$5,F339,"")</f>
        <v/>
      </c>
      <c r="H339" s="5" t="e">
        <f>IFERROR(SMALL($G$2:$G$433,F339),””)</f>
        <v>#NAME?</v>
      </c>
    </row>
    <row r="340" spans="1:8" x14ac:dyDescent="0.25">
      <c r="A340" t="s">
        <v>45</v>
      </c>
      <c r="B340" t="s">
        <v>7</v>
      </c>
      <c r="C340" s="1">
        <v>44376</v>
      </c>
      <c r="D340" s="1">
        <f t="shared" si="11"/>
        <v>44376</v>
      </c>
      <c r="E340" s="1">
        <f t="shared" si="12"/>
        <v>44376</v>
      </c>
      <c r="F340">
        <v>339</v>
      </c>
      <c r="G340" t="str">
        <f>IF(A340='PAY DATES'!$G$5,F340,"")</f>
        <v/>
      </c>
      <c r="H340" s="5" t="e">
        <f>IFERROR(SMALL($G$2:$G$433,F340),””)</f>
        <v>#NAME?</v>
      </c>
    </row>
    <row r="341" spans="1:8" x14ac:dyDescent="0.25">
      <c r="A341" t="s">
        <v>45</v>
      </c>
      <c r="B341" t="s">
        <v>8</v>
      </c>
      <c r="C341" s="1">
        <v>44406</v>
      </c>
      <c r="D341" s="1">
        <f t="shared" si="11"/>
        <v>44406</v>
      </c>
      <c r="E341" s="1">
        <f t="shared" si="12"/>
        <v>44406</v>
      </c>
      <c r="F341">
        <v>340</v>
      </c>
      <c r="G341" t="str">
        <f>IF(A341='PAY DATES'!$G$5,F341,"")</f>
        <v/>
      </c>
      <c r="H341" s="5" t="e">
        <f>IFERROR(SMALL($G$2:$G$433,F341),””)</f>
        <v>#NAME?</v>
      </c>
    </row>
    <row r="342" spans="1:8" x14ac:dyDescent="0.25">
      <c r="A342" t="s">
        <v>45</v>
      </c>
      <c r="B342" t="s">
        <v>9</v>
      </c>
      <c r="C342" s="1">
        <v>44437</v>
      </c>
      <c r="D342" s="1">
        <f t="shared" si="11"/>
        <v>44439</v>
      </c>
      <c r="E342" s="1">
        <f t="shared" si="12"/>
        <v>44435</v>
      </c>
      <c r="F342">
        <v>341</v>
      </c>
      <c r="G342" t="str">
        <f>IF(A342='PAY DATES'!$G$5,F342,"")</f>
        <v/>
      </c>
      <c r="H342" s="5" t="e">
        <f>IFERROR(SMALL($G$2:$G$433,F342),””)</f>
        <v>#NAME?</v>
      </c>
    </row>
    <row r="343" spans="1:8" x14ac:dyDescent="0.25">
      <c r="A343" t="s">
        <v>45</v>
      </c>
      <c r="B343" t="s">
        <v>10</v>
      </c>
      <c r="C343" s="1">
        <v>44468</v>
      </c>
      <c r="D343" s="1">
        <f t="shared" si="11"/>
        <v>44468</v>
      </c>
      <c r="E343" s="1">
        <f t="shared" si="12"/>
        <v>44468</v>
      </c>
      <c r="F343">
        <v>342</v>
      </c>
      <c r="G343" t="str">
        <f>IF(A343='PAY DATES'!$G$5,F343,"")</f>
        <v/>
      </c>
      <c r="H343" s="5" t="e">
        <f>IFERROR(SMALL($G$2:$G$433,F343),””)</f>
        <v>#NAME?</v>
      </c>
    </row>
    <row r="344" spans="1:8" x14ac:dyDescent="0.25">
      <c r="A344" t="s">
        <v>45</v>
      </c>
      <c r="B344" t="s">
        <v>11</v>
      </c>
      <c r="C344" s="1">
        <v>44498</v>
      </c>
      <c r="D344" s="1">
        <f t="shared" si="11"/>
        <v>44498</v>
      </c>
      <c r="E344" s="1">
        <f t="shared" si="12"/>
        <v>44498</v>
      </c>
      <c r="F344">
        <v>343</v>
      </c>
      <c r="G344" t="str">
        <f>IF(A344='PAY DATES'!$G$5,F344,"")</f>
        <v/>
      </c>
      <c r="H344" s="5" t="e">
        <f>IFERROR(SMALL($G$2:$G$433,F344),””)</f>
        <v>#NAME?</v>
      </c>
    </row>
    <row r="345" spans="1:8" x14ac:dyDescent="0.25">
      <c r="A345" t="s">
        <v>45</v>
      </c>
      <c r="B345" t="s">
        <v>12</v>
      </c>
      <c r="C345" s="1">
        <v>44529</v>
      </c>
      <c r="D345" s="1">
        <f t="shared" si="11"/>
        <v>44529</v>
      </c>
      <c r="E345" s="1">
        <f t="shared" si="12"/>
        <v>44529</v>
      </c>
      <c r="F345">
        <v>344</v>
      </c>
      <c r="G345" t="str">
        <f>IF(A345='PAY DATES'!$G$5,F345,"")</f>
        <v/>
      </c>
      <c r="H345" s="5" t="e">
        <f>IFERROR(SMALL($G$2:$G$433,F345),””)</f>
        <v>#NAME?</v>
      </c>
    </row>
    <row r="346" spans="1:8" x14ac:dyDescent="0.25">
      <c r="A346" t="s">
        <v>45</v>
      </c>
      <c r="B346" t="s">
        <v>13</v>
      </c>
      <c r="C346" s="1">
        <v>44559</v>
      </c>
      <c r="D346" s="1">
        <f t="shared" si="11"/>
        <v>44559</v>
      </c>
      <c r="E346" s="1">
        <f t="shared" si="12"/>
        <v>44559</v>
      </c>
      <c r="F346">
        <v>345</v>
      </c>
      <c r="G346" t="str">
        <f>IF(A346='PAY DATES'!$G$5,F346,"")</f>
        <v/>
      </c>
      <c r="H346" s="5" t="e">
        <f>IFERROR(SMALL($G$2:$G$433,F346),””)</f>
        <v>#NAME?</v>
      </c>
    </row>
    <row r="347" spans="1:8" x14ac:dyDescent="0.25">
      <c r="A347" t="s">
        <v>45</v>
      </c>
      <c r="B347" t="s">
        <v>14</v>
      </c>
      <c r="C347" s="1">
        <v>44590</v>
      </c>
      <c r="D347" s="1">
        <f t="shared" si="11"/>
        <v>44592</v>
      </c>
      <c r="E347" s="1">
        <f t="shared" si="12"/>
        <v>44589</v>
      </c>
      <c r="F347">
        <v>346</v>
      </c>
      <c r="G347" t="str">
        <f>IF(A347='PAY DATES'!$G$5,F347,"")</f>
        <v/>
      </c>
      <c r="H347" s="5" t="e">
        <f>IFERROR(SMALL($G$2:$G$433,F347),””)</f>
        <v>#NAME?</v>
      </c>
    </row>
    <row r="348" spans="1:8" x14ac:dyDescent="0.25">
      <c r="A348" t="s">
        <v>45</v>
      </c>
      <c r="B348" t="s">
        <v>15</v>
      </c>
      <c r="C348" s="1">
        <v>44620</v>
      </c>
      <c r="D348" s="1">
        <f t="shared" si="11"/>
        <v>44620</v>
      </c>
      <c r="E348" s="1">
        <f t="shared" si="12"/>
        <v>44620</v>
      </c>
      <c r="F348">
        <v>347</v>
      </c>
      <c r="G348" t="str">
        <f>IF(A348='PAY DATES'!$G$5,F348,"")</f>
        <v/>
      </c>
      <c r="H348" s="5" t="e">
        <f>IFERROR(SMALL($G$2:$G$433,F348),””)</f>
        <v>#NAME?</v>
      </c>
    </row>
    <row r="349" spans="1:8" x14ac:dyDescent="0.25">
      <c r="A349" t="s">
        <v>45</v>
      </c>
      <c r="B349" t="s">
        <v>16</v>
      </c>
      <c r="C349" s="1">
        <v>44649</v>
      </c>
      <c r="D349" s="1">
        <f t="shared" si="11"/>
        <v>44649</v>
      </c>
      <c r="E349" s="1">
        <f t="shared" si="12"/>
        <v>44649</v>
      </c>
      <c r="F349">
        <v>348</v>
      </c>
      <c r="G349" t="str">
        <f>IF(A349='PAY DATES'!$G$5,F349,"")</f>
        <v/>
      </c>
      <c r="H349" s="5" t="e">
        <f>IFERROR(SMALL($G$2:$G$433,F349),””)</f>
        <v>#NAME?</v>
      </c>
    </row>
    <row r="350" spans="1:8" x14ac:dyDescent="0.25">
      <c r="A350" t="s">
        <v>46</v>
      </c>
      <c r="B350" t="s">
        <v>4</v>
      </c>
      <c r="C350" s="1">
        <v>44316</v>
      </c>
      <c r="D350" s="1">
        <f t="shared" si="11"/>
        <v>44316</v>
      </c>
      <c r="E350" s="1">
        <f t="shared" si="12"/>
        <v>44316</v>
      </c>
      <c r="F350">
        <v>349</v>
      </c>
      <c r="G350" t="str">
        <f>IF(A350='PAY DATES'!$G$5,F350,"")</f>
        <v/>
      </c>
      <c r="H350" s="5" t="e">
        <f>IFERROR(SMALL($G$2:$G$433,F350),””)</f>
        <v>#NAME?</v>
      </c>
    </row>
    <row r="351" spans="1:8" x14ac:dyDescent="0.25">
      <c r="A351" t="s">
        <v>46</v>
      </c>
      <c r="B351" t="s">
        <v>5</v>
      </c>
      <c r="C351" s="1">
        <v>44346</v>
      </c>
      <c r="D351" s="1">
        <f t="shared" si="11"/>
        <v>44348</v>
      </c>
      <c r="E351" s="1">
        <f t="shared" si="12"/>
        <v>44344</v>
      </c>
      <c r="F351">
        <v>350</v>
      </c>
      <c r="G351" t="str">
        <f>IF(A351='PAY DATES'!$G$5,F351,"")</f>
        <v/>
      </c>
      <c r="H351" s="5" t="e">
        <f>IFERROR(SMALL($G$2:$G$433,F351),””)</f>
        <v>#NAME?</v>
      </c>
    </row>
    <row r="352" spans="1:8" x14ac:dyDescent="0.25">
      <c r="A352" t="s">
        <v>46</v>
      </c>
      <c r="B352" t="s">
        <v>7</v>
      </c>
      <c r="C352" s="1">
        <v>44377</v>
      </c>
      <c r="D352" s="1">
        <f t="shared" si="11"/>
        <v>44377</v>
      </c>
      <c r="E352" s="1">
        <f t="shared" si="12"/>
        <v>44377</v>
      </c>
      <c r="F352">
        <v>351</v>
      </c>
      <c r="G352" t="str">
        <f>IF(A352='PAY DATES'!$G$5,F352,"")</f>
        <v/>
      </c>
      <c r="H352" s="5" t="e">
        <f>IFERROR(SMALL($G$2:$G$433,F352),””)</f>
        <v>#NAME?</v>
      </c>
    </row>
    <row r="353" spans="1:8" x14ac:dyDescent="0.25">
      <c r="A353" t="s">
        <v>46</v>
      </c>
      <c r="B353" t="s">
        <v>8</v>
      </c>
      <c r="C353" s="1">
        <v>44407</v>
      </c>
      <c r="D353" s="1">
        <f t="shared" si="11"/>
        <v>44407</v>
      </c>
      <c r="E353" s="1">
        <f t="shared" si="12"/>
        <v>44407</v>
      </c>
      <c r="F353">
        <v>352</v>
      </c>
      <c r="G353" t="str">
        <f>IF(A353='PAY DATES'!$G$5,F353,"")</f>
        <v/>
      </c>
      <c r="H353" s="5" t="e">
        <f>IFERROR(SMALL($G$2:$G$433,F353),””)</f>
        <v>#NAME?</v>
      </c>
    </row>
    <row r="354" spans="1:8" x14ac:dyDescent="0.25">
      <c r="A354" t="s">
        <v>46</v>
      </c>
      <c r="B354" t="s">
        <v>9</v>
      </c>
      <c r="C354" s="1">
        <v>44438</v>
      </c>
      <c r="D354" s="1">
        <f t="shared" si="11"/>
        <v>44439</v>
      </c>
      <c r="E354" s="1">
        <f t="shared" si="12"/>
        <v>44435</v>
      </c>
      <c r="F354">
        <v>353</v>
      </c>
      <c r="G354" t="str">
        <f>IF(A354='PAY DATES'!$G$5,F354,"")</f>
        <v/>
      </c>
      <c r="H354" s="5" t="e">
        <f>IFERROR(SMALL($G$2:$G$433,F354),””)</f>
        <v>#NAME?</v>
      </c>
    </row>
    <row r="355" spans="1:8" x14ac:dyDescent="0.25">
      <c r="A355" t="s">
        <v>46</v>
      </c>
      <c r="B355" t="s">
        <v>10</v>
      </c>
      <c r="C355" s="1">
        <v>44469</v>
      </c>
      <c r="D355" s="1">
        <f t="shared" si="11"/>
        <v>44469</v>
      </c>
      <c r="E355" s="1">
        <f t="shared" si="12"/>
        <v>44469</v>
      </c>
      <c r="F355">
        <v>354</v>
      </c>
      <c r="G355" t="str">
        <f>IF(A355='PAY DATES'!$G$5,F355,"")</f>
        <v/>
      </c>
      <c r="H355" s="5" t="e">
        <f>IFERROR(SMALL($G$2:$G$433,F355),””)</f>
        <v>#NAME?</v>
      </c>
    </row>
    <row r="356" spans="1:8" x14ac:dyDescent="0.25">
      <c r="A356" t="s">
        <v>46</v>
      </c>
      <c r="B356" t="s">
        <v>11</v>
      </c>
      <c r="C356" s="1">
        <v>44499</v>
      </c>
      <c r="D356" s="1">
        <f t="shared" si="11"/>
        <v>44501</v>
      </c>
      <c r="E356" s="1">
        <f t="shared" si="12"/>
        <v>44498</v>
      </c>
      <c r="F356">
        <v>355</v>
      </c>
      <c r="G356" t="str">
        <f>IF(A356='PAY DATES'!$G$5,F356,"")</f>
        <v/>
      </c>
      <c r="H356" s="5" t="e">
        <f>IFERROR(SMALL($G$2:$G$433,F356),””)</f>
        <v>#NAME?</v>
      </c>
    </row>
    <row r="357" spans="1:8" x14ac:dyDescent="0.25">
      <c r="A357" t="s">
        <v>46</v>
      </c>
      <c r="B357" t="s">
        <v>12</v>
      </c>
      <c r="C357" s="1">
        <v>44530</v>
      </c>
      <c r="D357" s="1">
        <f t="shared" si="11"/>
        <v>44530</v>
      </c>
      <c r="E357" s="1">
        <f t="shared" si="12"/>
        <v>44530</v>
      </c>
      <c r="F357">
        <v>356</v>
      </c>
      <c r="G357" t="str">
        <f>IF(A357='PAY DATES'!$G$5,F357,"")</f>
        <v/>
      </c>
      <c r="H357" s="5" t="e">
        <f>IFERROR(SMALL($G$2:$G$433,F357),””)</f>
        <v>#NAME?</v>
      </c>
    </row>
    <row r="358" spans="1:8" x14ac:dyDescent="0.25">
      <c r="A358" t="s">
        <v>46</v>
      </c>
      <c r="B358" t="s">
        <v>13</v>
      </c>
      <c r="C358" s="1">
        <v>44560</v>
      </c>
      <c r="D358" s="1">
        <f t="shared" si="11"/>
        <v>44560</v>
      </c>
      <c r="E358" s="1">
        <f t="shared" si="12"/>
        <v>44560</v>
      </c>
      <c r="F358">
        <v>357</v>
      </c>
      <c r="G358" t="str">
        <f>IF(A358='PAY DATES'!$G$5,F358,"")</f>
        <v/>
      </c>
      <c r="H358" s="5" t="e">
        <f>IFERROR(SMALL($G$2:$G$433,F358),””)</f>
        <v>#NAME?</v>
      </c>
    </row>
    <row r="359" spans="1:8" x14ac:dyDescent="0.25">
      <c r="A359" t="s">
        <v>46</v>
      </c>
      <c r="B359" t="s">
        <v>14</v>
      </c>
      <c r="C359" s="1">
        <v>44591</v>
      </c>
      <c r="D359" s="1">
        <f t="shared" si="11"/>
        <v>44592</v>
      </c>
      <c r="E359" s="1">
        <f t="shared" si="12"/>
        <v>44589</v>
      </c>
      <c r="F359">
        <v>358</v>
      </c>
      <c r="G359" t="str">
        <f>IF(A359='PAY DATES'!$G$5,F359,"")</f>
        <v/>
      </c>
      <c r="H359" s="5" t="e">
        <f>IFERROR(SMALL($G$2:$G$433,F359),””)</f>
        <v>#NAME?</v>
      </c>
    </row>
    <row r="360" spans="1:8" x14ac:dyDescent="0.25">
      <c r="A360" t="s">
        <v>46</v>
      </c>
      <c r="B360" t="s">
        <v>15</v>
      </c>
      <c r="C360" s="1">
        <v>44620</v>
      </c>
      <c r="D360" s="1">
        <f t="shared" si="11"/>
        <v>44620</v>
      </c>
      <c r="E360" s="1">
        <f t="shared" si="12"/>
        <v>44620</v>
      </c>
      <c r="F360">
        <v>359</v>
      </c>
      <c r="G360" t="str">
        <f>IF(A360='PAY DATES'!$G$5,F360,"")</f>
        <v/>
      </c>
      <c r="H360" s="5" t="e">
        <f>IFERROR(SMALL($G$2:$G$433,F360),””)</f>
        <v>#NAME?</v>
      </c>
    </row>
    <row r="361" spans="1:8" x14ac:dyDescent="0.25">
      <c r="A361" t="s">
        <v>46</v>
      </c>
      <c r="B361" t="s">
        <v>16</v>
      </c>
      <c r="C361" s="1">
        <v>44650</v>
      </c>
      <c r="D361" s="1">
        <f t="shared" si="11"/>
        <v>44650</v>
      </c>
      <c r="E361" s="1">
        <f t="shared" si="12"/>
        <v>44650</v>
      </c>
      <c r="F361">
        <v>360</v>
      </c>
      <c r="G361" t="str">
        <f>IF(A361='PAY DATES'!$G$5,F361,"")</f>
        <v/>
      </c>
      <c r="H361" s="5" t="e">
        <f>IFERROR(SMALL($G$2:$G$433,F361),””)</f>
        <v>#NAME?</v>
      </c>
    </row>
    <row r="362" spans="1:8" x14ac:dyDescent="0.25">
      <c r="A362" t="s">
        <v>47</v>
      </c>
      <c r="B362" t="s">
        <v>4</v>
      </c>
      <c r="C362" s="1">
        <v>44316</v>
      </c>
      <c r="D362" s="1">
        <f t="shared" si="11"/>
        <v>44316</v>
      </c>
      <c r="E362" s="1">
        <f t="shared" si="12"/>
        <v>44316</v>
      </c>
      <c r="F362">
        <v>361</v>
      </c>
      <c r="G362" t="str">
        <f>IF(A362='PAY DATES'!$G$5,F362,"")</f>
        <v/>
      </c>
      <c r="H362" s="5" t="e">
        <f>IFERROR(SMALL($G$2:$G$433,F362),””)</f>
        <v>#NAME?</v>
      </c>
    </row>
    <row r="363" spans="1:8" x14ac:dyDescent="0.25">
      <c r="A363" t="s">
        <v>47</v>
      </c>
      <c r="B363" t="s">
        <v>5</v>
      </c>
      <c r="C363" s="1">
        <v>44347</v>
      </c>
      <c r="D363" s="1">
        <f t="shared" si="11"/>
        <v>44348</v>
      </c>
      <c r="E363" s="1">
        <f t="shared" si="12"/>
        <v>44344</v>
      </c>
      <c r="F363">
        <v>362</v>
      </c>
      <c r="G363" t="str">
        <f>IF(A363='PAY DATES'!$G$5,F363,"")</f>
        <v/>
      </c>
      <c r="H363" s="5" t="e">
        <f>IFERROR(SMALL($G$2:$G$433,F363),””)</f>
        <v>#NAME?</v>
      </c>
    </row>
    <row r="364" spans="1:8" x14ac:dyDescent="0.25">
      <c r="A364" t="s">
        <v>47</v>
      </c>
      <c r="B364" t="s">
        <v>7</v>
      </c>
      <c r="C364" s="1">
        <v>44377</v>
      </c>
      <c r="D364" s="1">
        <f t="shared" si="11"/>
        <v>44377</v>
      </c>
      <c r="E364" s="1">
        <f t="shared" si="12"/>
        <v>44377</v>
      </c>
      <c r="F364">
        <v>363</v>
      </c>
      <c r="G364" t="str">
        <f>IF(A364='PAY DATES'!$G$5,F364,"")</f>
        <v/>
      </c>
      <c r="H364" s="5" t="e">
        <f>IFERROR(SMALL($G$2:$G$433,F364),””)</f>
        <v>#NAME?</v>
      </c>
    </row>
    <row r="365" spans="1:8" x14ac:dyDescent="0.25">
      <c r="A365" t="s">
        <v>47</v>
      </c>
      <c r="B365" t="s">
        <v>8</v>
      </c>
      <c r="C365" s="1">
        <v>44408</v>
      </c>
      <c r="D365" s="1">
        <f t="shared" si="11"/>
        <v>44410</v>
      </c>
      <c r="E365" s="1">
        <f t="shared" si="12"/>
        <v>44407</v>
      </c>
      <c r="F365">
        <v>364</v>
      </c>
      <c r="G365" t="str">
        <f>IF(A365='PAY DATES'!$G$5,F365,"")</f>
        <v/>
      </c>
      <c r="H365" s="5" t="e">
        <f>IFERROR(SMALL($G$2:$G$433,F365),””)</f>
        <v>#NAME?</v>
      </c>
    </row>
    <row r="366" spans="1:8" x14ac:dyDescent="0.25">
      <c r="A366" t="s">
        <v>47</v>
      </c>
      <c r="B366" t="s">
        <v>9</v>
      </c>
      <c r="C366" s="1">
        <v>44439</v>
      </c>
      <c r="D366" s="1">
        <f t="shared" si="11"/>
        <v>44439</v>
      </c>
      <c r="E366" s="1">
        <f t="shared" si="12"/>
        <v>44439</v>
      </c>
      <c r="F366">
        <v>365</v>
      </c>
      <c r="G366" t="str">
        <f>IF(A366='PAY DATES'!$G$5,F366,"")</f>
        <v/>
      </c>
      <c r="H366" s="5" t="e">
        <f>IFERROR(SMALL($G$2:$G$433,F366),””)</f>
        <v>#NAME?</v>
      </c>
    </row>
    <row r="367" spans="1:8" x14ac:dyDescent="0.25">
      <c r="A367" t="s">
        <v>47</v>
      </c>
      <c r="B367" t="s">
        <v>10</v>
      </c>
      <c r="C367" s="1">
        <v>44469</v>
      </c>
      <c r="D367" s="1">
        <f t="shared" si="11"/>
        <v>44469</v>
      </c>
      <c r="E367" s="1">
        <f t="shared" si="12"/>
        <v>44469</v>
      </c>
      <c r="F367">
        <v>366</v>
      </c>
      <c r="G367" t="str">
        <f>IF(A367='PAY DATES'!$G$5,F367,"")</f>
        <v/>
      </c>
      <c r="H367" s="5" t="e">
        <f>IFERROR(SMALL($G$2:$G$433,F367),””)</f>
        <v>#NAME?</v>
      </c>
    </row>
    <row r="368" spans="1:8" x14ac:dyDescent="0.25">
      <c r="A368" t="s">
        <v>47</v>
      </c>
      <c r="B368" t="s">
        <v>11</v>
      </c>
      <c r="C368" s="1">
        <v>44500</v>
      </c>
      <c r="D368" s="1">
        <f t="shared" si="11"/>
        <v>44501</v>
      </c>
      <c r="E368" s="1">
        <f t="shared" si="12"/>
        <v>44498</v>
      </c>
      <c r="F368">
        <v>367</v>
      </c>
      <c r="G368" t="str">
        <f>IF(A368='PAY DATES'!$G$5,F368,"")</f>
        <v/>
      </c>
      <c r="H368" s="5" t="e">
        <f>IFERROR(SMALL($G$2:$G$433,F368),””)</f>
        <v>#NAME?</v>
      </c>
    </row>
    <row r="369" spans="1:10" x14ac:dyDescent="0.25">
      <c r="A369" t="s">
        <v>47</v>
      </c>
      <c r="B369" t="s">
        <v>12</v>
      </c>
      <c r="C369" s="1">
        <v>44530</v>
      </c>
      <c r="D369" s="1">
        <f t="shared" si="11"/>
        <v>44530</v>
      </c>
      <c r="E369" s="1">
        <f t="shared" si="12"/>
        <v>44530</v>
      </c>
      <c r="F369">
        <v>368</v>
      </c>
      <c r="G369" t="str">
        <f>IF(A369='PAY DATES'!$G$5,F369,"")</f>
        <v/>
      </c>
      <c r="H369" s="5" t="e">
        <f>IFERROR(SMALL($G$2:$G$433,F369),””)</f>
        <v>#NAME?</v>
      </c>
    </row>
    <row r="370" spans="1:10" x14ac:dyDescent="0.25">
      <c r="A370" t="s">
        <v>47</v>
      </c>
      <c r="B370" t="s">
        <v>13</v>
      </c>
      <c r="C370" s="1">
        <v>44561</v>
      </c>
      <c r="D370" s="1">
        <f t="shared" si="11"/>
        <v>44561</v>
      </c>
      <c r="E370" s="1">
        <f t="shared" si="12"/>
        <v>44561</v>
      </c>
      <c r="F370">
        <v>369</v>
      </c>
      <c r="G370" t="str">
        <f>IF(A370='PAY DATES'!$G$5,F370,"")</f>
        <v/>
      </c>
      <c r="H370" s="5" t="e">
        <f>IFERROR(SMALL($G$2:$G$433,F370),””)</f>
        <v>#NAME?</v>
      </c>
    </row>
    <row r="371" spans="1:10" x14ac:dyDescent="0.25">
      <c r="A371" t="s">
        <v>47</v>
      </c>
      <c r="B371" t="s">
        <v>14</v>
      </c>
      <c r="C371" s="1">
        <v>44592</v>
      </c>
      <c r="D371" s="1">
        <f t="shared" si="11"/>
        <v>44592</v>
      </c>
      <c r="E371" s="1">
        <f t="shared" si="12"/>
        <v>44592</v>
      </c>
      <c r="F371">
        <v>370</v>
      </c>
      <c r="G371" t="str">
        <f>IF(A371='PAY DATES'!$G$5,F371,"")</f>
        <v/>
      </c>
      <c r="H371" s="5" t="e">
        <f>IFERROR(SMALL($G$2:$G$433,F371),””)</f>
        <v>#NAME?</v>
      </c>
    </row>
    <row r="372" spans="1:10" x14ac:dyDescent="0.25">
      <c r="A372" t="s">
        <v>47</v>
      </c>
      <c r="B372" t="s">
        <v>15</v>
      </c>
      <c r="C372" s="1">
        <v>44620</v>
      </c>
      <c r="D372" s="1">
        <f t="shared" si="11"/>
        <v>44620</v>
      </c>
      <c r="E372" s="1">
        <f t="shared" si="12"/>
        <v>44620</v>
      </c>
      <c r="F372">
        <v>371</v>
      </c>
      <c r="G372" t="str">
        <f>IF(A372='PAY DATES'!$G$5,F372,"")</f>
        <v/>
      </c>
      <c r="H372" s="5" t="e">
        <f>IFERROR(SMALL($G$2:$G$433,F372),””)</f>
        <v>#NAME?</v>
      </c>
    </row>
    <row r="373" spans="1:10" x14ac:dyDescent="0.25">
      <c r="A373" t="s">
        <v>47</v>
      </c>
      <c r="B373" t="s">
        <v>16</v>
      </c>
      <c r="C373" s="1">
        <v>44651</v>
      </c>
      <c r="D373" s="1">
        <f t="shared" si="11"/>
        <v>44651</v>
      </c>
      <c r="E373" s="1">
        <f t="shared" si="12"/>
        <v>44651</v>
      </c>
      <c r="F373">
        <v>372</v>
      </c>
      <c r="G373" t="str">
        <f>IF(A373='PAY DATES'!$G$5,F373,"")</f>
        <v/>
      </c>
      <c r="H373" s="5" t="e">
        <f>IFERROR(SMALL($G$2:$G$433,F373),””)</f>
        <v>#NAME?</v>
      </c>
    </row>
    <row r="374" spans="1:10" x14ac:dyDescent="0.25">
      <c r="A374" t="s">
        <v>51</v>
      </c>
      <c r="B374" t="s">
        <v>4</v>
      </c>
      <c r="C374" s="7">
        <v>44315</v>
      </c>
      <c r="D374" s="1">
        <f t="shared" si="11"/>
        <v>44315</v>
      </c>
      <c r="E374" s="1">
        <f t="shared" si="12"/>
        <v>44315</v>
      </c>
      <c r="F374">
        <v>373</v>
      </c>
      <c r="G374" t="str">
        <f>IF(A374='PAY DATES'!$G$5,F374,"")</f>
        <v/>
      </c>
      <c r="H374" s="5" t="e">
        <f>IFERROR(SMALL($G$2:$G$433,F374),””)</f>
        <v>#NAME?</v>
      </c>
      <c r="J374" s="6"/>
    </row>
    <row r="375" spans="1:10" x14ac:dyDescent="0.25">
      <c r="A375" t="s">
        <v>51</v>
      </c>
      <c r="B375" t="s">
        <v>5</v>
      </c>
      <c r="C375" s="7">
        <v>44344</v>
      </c>
      <c r="D375" s="1">
        <f t="shared" si="11"/>
        <v>44344</v>
      </c>
      <c r="E375" s="1">
        <f t="shared" si="12"/>
        <v>44344</v>
      </c>
      <c r="F375">
        <v>374</v>
      </c>
      <c r="G375" t="str">
        <f>IF(A375='PAY DATES'!$G$5,F375,"")</f>
        <v/>
      </c>
      <c r="H375" s="5" t="e">
        <f>IFERROR(SMALL($G$2:$G$433,F375),””)</f>
        <v>#NAME?</v>
      </c>
      <c r="J375" s="6"/>
    </row>
    <row r="376" spans="1:10" x14ac:dyDescent="0.25">
      <c r="A376" t="s">
        <v>51</v>
      </c>
      <c r="B376" t="s">
        <v>7</v>
      </c>
      <c r="C376" s="7">
        <v>44376</v>
      </c>
      <c r="D376" s="1">
        <f t="shared" si="11"/>
        <v>44376</v>
      </c>
      <c r="E376" s="1">
        <f t="shared" si="12"/>
        <v>44376</v>
      </c>
      <c r="F376">
        <v>375</v>
      </c>
      <c r="G376" t="str">
        <f>IF(A376='PAY DATES'!$G$5,F376,"")</f>
        <v/>
      </c>
      <c r="H376" s="5" t="e">
        <f>IFERROR(SMALL($G$2:$G$433,F376),””)</f>
        <v>#NAME?</v>
      </c>
      <c r="J376" s="6"/>
    </row>
    <row r="377" spans="1:10" x14ac:dyDescent="0.25">
      <c r="A377" t="s">
        <v>51</v>
      </c>
      <c r="B377" t="s">
        <v>8</v>
      </c>
      <c r="C377" s="7">
        <v>44406</v>
      </c>
      <c r="D377" s="1">
        <f t="shared" si="11"/>
        <v>44406</v>
      </c>
      <c r="E377" s="1">
        <f t="shared" si="12"/>
        <v>44406</v>
      </c>
      <c r="F377">
        <v>376</v>
      </c>
      <c r="G377" t="str">
        <f>IF(A377='PAY DATES'!$G$5,F377,"")</f>
        <v/>
      </c>
      <c r="H377" s="5" t="e">
        <f>IFERROR(SMALL($G$2:$G$433,F377),””)</f>
        <v>#NAME?</v>
      </c>
      <c r="J377" s="6"/>
    </row>
    <row r="378" spans="1:10" x14ac:dyDescent="0.25">
      <c r="A378" t="s">
        <v>51</v>
      </c>
      <c r="B378" t="s">
        <v>9</v>
      </c>
      <c r="C378" s="7">
        <v>44438</v>
      </c>
      <c r="D378" s="1">
        <f t="shared" si="11"/>
        <v>44439</v>
      </c>
      <c r="E378" s="1">
        <f t="shared" si="12"/>
        <v>44435</v>
      </c>
      <c r="F378">
        <v>377</v>
      </c>
      <c r="G378" t="str">
        <f>IF(A378='PAY DATES'!$G$5,F378,"")</f>
        <v/>
      </c>
      <c r="H378" s="5" t="e">
        <f>IFERROR(SMALL($G$2:$G$433,F378),””)</f>
        <v>#NAME?</v>
      </c>
      <c r="J378" s="6"/>
    </row>
    <row r="379" spans="1:10" x14ac:dyDescent="0.25">
      <c r="A379" t="s">
        <v>51</v>
      </c>
      <c r="B379" t="s">
        <v>10</v>
      </c>
      <c r="C379" s="7">
        <v>44468</v>
      </c>
      <c r="D379" s="1">
        <f t="shared" si="11"/>
        <v>44468</v>
      </c>
      <c r="E379" s="1">
        <f t="shared" si="12"/>
        <v>44468</v>
      </c>
      <c r="F379">
        <v>378</v>
      </c>
      <c r="G379" t="str">
        <f>IF(A379='PAY DATES'!$G$5,F379,"")</f>
        <v/>
      </c>
      <c r="H379" s="5" t="e">
        <f>IFERROR(SMALL($G$2:$G$433,F379),””)</f>
        <v>#NAME?</v>
      </c>
      <c r="J379" s="6"/>
    </row>
    <row r="380" spans="1:10" x14ac:dyDescent="0.25">
      <c r="A380" t="s">
        <v>51</v>
      </c>
      <c r="B380" t="s">
        <v>11</v>
      </c>
      <c r="C380" s="7">
        <v>44497</v>
      </c>
      <c r="D380" s="1">
        <f t="shared" si="11"/>
        <v>44497</v>
      </c>
      <c r="E380" s="1">
        <f t="shared" si="12"/>
        <v>44497</v>
      </c>
      <c r="F380">
        <v>379</v>
      </c>
      <c r="G380" t="str">
        <f>IF(A380='PAY DATES'!$G$5,F380,"")</f>
        <v/>
      </c>
      <c r="H380" s="5" t="e">
        <f>IFERROR(SMALL($G$2:$G$433,F380),””)</f>
        <v>#NAME?</v>
      </c>
      <c r="J380" s="6"/>
    </row>
    <row r="381" spans="1:10" x14ac:dyDescent="0.25">
      <c r="A381" t="s">
        <v>51</v>
      </c>
      <c r="B381" t="s">
        <v>12</v>
      </c>
      <c r="C381" s="7">
        <v>44529</v>
      </c>
      <c r="D381" s="1">
        <f t="shared" si="11"/>
        <v>44529</v>
      </c>
      <c r="E381" s="1">
        <f t="shared" si="12"/>
        <v>44529</v>
      </c>
      <c r="F381">
        <v>380</v>
      </c>
      <c r="G381" t="str">
        <f>IF(A381='PAY DATES'!$G$5,F381,"")</f>
        <v/>
      </c>
      <c r="H381" s="5" t="e">
        <f>IFERROR(SMALL($G$2:$G$433,F381),””)</f>
        <v>#NAME?</v>
      </c>
      <c r="J381" s="6"/>
    </row>
    <row r="382" spans="1:10" x14ac:dyDescent="0.25">
      <c r="A382" t="s">
        <v>51</v>
      </c>
      <c r="B382" t="s">
        <v>13</v>
      </c>
      <c r="C382" s="7">
        <v>44560</v>
      </c>
      <c r="D382" s="1">
        <f t="shared" si="11"/>
        <v>44560</v>
      </c>
      <c r="E382" s="1">
        <f t="shared" si="12"/>
        <v>44560</v>
      </c>
      <c r="F382">
        <v>381</v>
      </c>
      <c r="G382" t="str">
        <f>IF(A382='PAY DATES'!$G$5,F382,"")</f>
        <v/>
      </c>
      <c r="H382" s="5" t="e">
        <f>IFERROR(SMALL($G$2:$G$433,F382),””)</f>
        <v>#NAME?</v>
      </c>
      <c r="J382" s="6"/>
    </row>
    <row r="383" spans="1:10" x14ac:dyDescent="0.25">
      <c r="A383" t="s">
        <v>51</v>
      </c>
      <c r="B383" t="s">
        <v>14</v>
      </c>
      <c r="C383" s="7">
        <v>44589</v>
      </c>
      <c r="D383" s="1">
        <f t="shared" si="11"/>
        <v>44589</v>
      </c>
      <c r="E383" s="1">
        <f t="shared" si="12"/>
        <v>44589</v>
      </c>
      <c r="F383">
        <v>382</v>
      </c>
      <c r="G383" t="str">
        <f>IF(A383='PAY DATES'!$G$5,F383,"")</f>
        <v/>
      </c>
      <c r="H383" s="5" t="e">
        <f>IFERROR(SMALL($G$2:$G$433,F383),””)</f>
        <v>#NAME?</v>
      </c>
      <c r="J383" s="6"/>
    </row>
    <row r="384" spans="1:10" x14ac:dyDescent="0.25">
      <c r="A384" t="s">
        <v>51</v>
      </c>
      <c r="B384" t="s">
        <v>15</v>
      </c>
      <c r="C384" s="7">
        <v>44617</v>
      </c>
      <c r="D384" s="1">
        <f t="shared" si="11"/>
        <v>44617</v>
      </c>
      <c r="E384" s="1">
        <f t="shared" si="12"/>
        <v>44617</v>
      </c>
      <c r="F384">
        <v>383</v>
      </c>
      <c r="G384" t="str">
        <f>IF(A384='PAY DATES'!$G$5,F384,"")</f>
        <v/>
      </c>
      <c r="H384" s="5" t="e">
        <f>IFERROR(SMALL($G$2:$G$433,F384),””)</f>
        <v>#NAME?</v>
      </c>
      <c r="J384" s="6"/>
    </row>
    <row r="385" spans="1:10" x14ac:dyDescent="0.25">
      <c r="A385" t="s">
        <v>51</v>
      </c>
      <c r="B385" t="s">
        <v>16</v>
      </c>
      <c r="C385" s="7">
        <v>44650</v>
      </c>
      <c r="D385" s="1">
        <f t="shared" si="11"/>
        <v>44650</v>
      </c>
      <c r="E385" s="1">
        <f t="shared" si="12"/>
        <v>44650</v>
      </c>
      <c r="F385">
        <v>384</v>
      </c>
      <c r="G385" t="str">
        <f>IF(A385='PAY DATES'!$G$5,F385,"")</f>
        <v/>
      </c>
      <c r="H385" s="5" t="e">
        <f>IFERROR(SMALL($G$2:$G$433,F385),””)</f>
        <v>#NAME?</v>
      </c>
      <c r="J385" s="6"/>
    </row>
    <row r="386" spans="1:10" x14ac:dyDescent="0.25">
      <c r="A386" t="s">
        <v>52</v>
      </c>
      <c r="B386" t="s">
        <v>4</v>
      </c>
      <c r="C386" s="8">
        <v>44316</v>
      </c>
      <c r="D386" s="1">
        <f t="shared" si="11"/>
        <v>44316</v>
      </c>
      <c r="E386" s="1">
        <f t="shared" si="12"/>
        <v>44316</v>
      </c>
      <c r="F386">
        <v>385</v>
      </c>
      <c r="G386" t="str">
        <f>IF(A386='PAY DATES'!$G$5,F386,"")</f>
        <v/>
      </c>
      <c r="H386" s="5" t="e">
        <f>IFERROR(SMALL($G$2:$G$433,F386),””)</f>
        <v>#NAME?</v>
      </c>
      <c r="J386" s="8"/>
    </row>
    <row r="387" spans="1:10" x14ac:dyDescent="0.25">
      <c r="A387" t="s">
        <v>52</v>
      </c>
      <c r="B387" t="s">
        <v>5</v>
      </c>
      <c r="C387" s="8">
        <v>44344</v>
      </c>
      <c r="D387" s="1">
        <f t="shared" si="11"/>
        <v>44344</v>
      </c>
      <c r="E387" s="1">
        <f t="shared" si="12"/>
        <v>44344</v>
      </c>
      <c r="F387">
        <v>386</v>
      </c>
      <c r="G387" t="str">
        <f>IF(A387='PAY DATES'!$G$5,F387,"")</f>
        <v/>
      </c>
      <c r="H387" s="5" t="e">
        <f>IFERROR(SMALL($G$2:$G$433,F387),””)</f>
        <v>#NAME?</v>
      </c>
      <c r="J387" s="8"/>
    </row>
    <row r="388" spans="1:10" x14ac:dyDescent="0.25">
      <c r="A388" t="s">
        <v>52</v>
      </c>
      <c r="B388" t="s">
        <v>7</v>
      </c>
      <c r="C388" s="8">
        <v>44372</v>
      </c>
      <c r="D388" s="1">
        <f t="shared" ref="D388:D433" si="13">WORKDAY(C388-1,1,$S$4:$S$13)</f>
        <v>44372</v>
      </c>
      <c r="E388" s="1">
        <f t="shared" si="12"/>
        <v>44372</v>
      </c>
      <c r="F388">
        <v>387</v>
      </c>
      <c r="G388" t="str">
        <f>IF(A388='PAY DATES'!$G$5,F388,"")</f>
        <v/>
      </c>
      <c r="H388" s="5" t="e">
        <f>IFERROR(SMALL($G$2:$G$433,F388),””)</f>
        <v>#NAME?</v>
      </c>
      <c r="J388" s="8"/>
    </row>
    <row r="389" spans="1:10" x14ac:dyDescent="0.25">
      <c r="A389" t="s">
        <v>52</v>
      </c>
      <c r="B389" t="s">
        <v>8</v>
      </c>
      <c r="C389" s="8">
        <v>44407</v>
      </c>
      <c r="D389" s="1">
        <f t="shared" si="13"/>
        <v>44407</v>
      </c>
      <c r="E389" s="1">
        <f t="shared" si="12"/>
        <v>44407</v>
      </c>
      <c r="F389">
        <v>388</v>
      </c>
      <c r="G389" t="str">
        <f>IF(A389='PAY DATES'!$G$5,F389,"")</f>
        <v/>
      </c>
      <c r="H389" s="5" t="e">
        <f>IFERROR(SMALL($G$2:$G$433,F389),””)</f>
        <v>#NAME?</v>
      </c>
      <c r="J389" s="8"/>
    </row>
    <row r="390" spans="1:10" x14ac:dyDescent="0.25">
      <c r="A390" t="s">
        <v>52</v>
      </c>
      <c r="B390" t="s">
        <v>9</v>
      </c>
      <c r="C390" s="8">
        <v>44435</v>
      </c>
      <c r="D390" s="1">
        <f t="shared" si="13"/>
        <v>44435</v>
      </c>
      <c r="E390" s="1">
        <f t="shared" si="12"/>
        <v>44435</v>
      </c>
      <c r="F390">
        <v>389</v>
      </c>
      <c r="G390" t="str">
        <f>IF(A390='PAY DATES'!$G$5,F390,"")</f>
        <v/>
      </c>
      <c r="H390" s="5" t="e">
        <f>IFERROR(SMALL($G$2:$G$433,F390),””)</f>
        <v>#NAME?</v>
      </c>
      <c r="J390" s="8"/>
    </row>
    <row r="391" spans="1:10" x14ac:dyDescent="0.25">
      <c r="A391" t="s">
        <v>52</v>
      </c>
      <c r="B391" t="s">
        <v>10</v>
      </c>
      <c r="C391" s="8">
        <v>44463</v>
      </c>
      <c r="D391" s="1">
        <f t="shared" si="13"/>
        <v>44463</v>
      </c>
      <c r="E391" s="1">
        <f t="shared" si="12"/>
        <v>44463</v>
      </c>
      <c r="F391">
        <v>390</v>
      </c>
      <c r="G391" t="str">
        <f>IF(A391='PAY DATES'!$G$5,F391,"")</f>
        <v/>
      </c>
      <c r="H391" s="5" t="e">
        <f>IFERROR(SMALL($G$2:$G$433,F391),””)</f>
        <v>#NAME?</v>
      </c>
      <c r="J391" s="8"/>
    </row>
    <row r="392" spans="1:10" x14ac:dyDescent="0.25">
      <c r="A392" t="s">
        <v>52</v>
      </c>
      <c r="B392" t="s">
        <v>11</v>
      </c>
      <c r="C392" s="8">
        <v>44498</v>
      </c>
      <c r="D392" s="1">
        <f t="shared" si="13"/>
        <v>44498</v>
      </c>
      <c r="E392" s="1">
        <f t="shared" si="12"/>
        <v>44498</v>
      </c>
      <c r="F392">
        <v>391</v>
      </c>
      <c r="G392" t="str">
        <f>IF(A392='PAY DATES'!$G$5,F392,"")</f>
        <v/>
      </c>
      <c r="H392" s="5" t="e">
        <f>IFERROR(SMALL($G$2:$G$433,F392),””)</f>
        <v>#NAME?</v>
      </c>
      <c r="J392" s="8"/>
    </row>
    <row r="393" spans="1:10" x14ac:dyDescent="0.25">
      <c r="A393" t="s">
        <v>52</v>
      </c>
      <c r="B393" t="s">
        <v>12</v>
      </c>
      <c r="C393" s="8">
        <v>44526</v>
      </c>
      <c r="D393" s="1">
        <f t="shared" si="13"/>
        <v>44526</v>
      </c>
      <c r="E393" s="1">
        <f t="shared" si="12"/>
        <v>44526</v>
      </c>
      <c r="F393">
        <v>392</v>
      </c>
      <c r="G393" t="str">
        <f>IF(A393='PAY DATES'!$G$5,F393,"")</f>
        <v/>
      </c>
      <c r="H393" s="5" t="e">
        <f>IFERROR(SMALL($G$2:$G$433,F393),””)</f>
        <v>#NAME?</v>
      </c>
      <c r="J393" s="8"/>
    </row>
    <row r="394" spans="1:10" x14ac:dyDescent="0.25">
      <c r="A394" t="s">
        <v>52</v>
      </c>
      <c r="B394" t="s">
        <v>13</v>
      </c>
      <c r="C394" s="8">
        <v>44561</v>
      </c>
      <c r="D394" s="1">
        <f t="shared" si="13"/>
        <v>44561</v>
      </c>
      <c r="E394" s="1">
        <f t="shared" si="12"/>
        <v>44561</v>
      </c>
      <c r="F394">
        <v>393</v>
      </c>
      <c r="G394" t="str">
        <f>IF(A394='PAY DATES'!$G$5,F394,"")</f>
        <v/>
      </c>
      <c r="H394" s="5" t="e">
        <f>IFERROR(SMALL($G$2:$G$433,F394),””)</f>
        <v>#NAME?</v>
      </c>
      <c r="J394" s="8"/>
    </row>
    <row r="395" spans="1:10" x14ac:dyDescent="0.25">
      <c r="A395" t="s">
        <v>52</v>
      </c>
      <c r="B395" t="s">
        <v>14</v>
      </c>
      <c r="C395" s="8">
        <v>44589</v>
      </c>
      <c r="D395" s="1">
        <f t="shared" si="13"/>
        <v>44589</v>
      </c>
      <c r="E395" s="1">
        <f t="shared" si="12"/>
        <v>44589</v>
      </c>
      <c r="F395">
        <v>394</v>
      </c>
      <c r="G395" t="str">
        <f>IF(A395='PAY DATES'!$G$5,F395,"")</f>
        <v/>
      </c>
      <c r="H395" s="5" t="e">
        <f>IFERROR(SMALL($G$2:$G$433,F395),””)</f>
        <v>#NAME?</v>
      </c>
      <c r="J395" s="8"/>
    </row>
    <row r="396" spans="1:10" x14ac:dyDescent="0.25">
      <c r="A396" t="s">
        <v>52</v>
      </c>
      <c r="B396" t="s">
        <v>15</v>
      </c>
      <c r="C396" s="8">
        <v>44617</v>
      </c>
      <c r="D396" s="1">
        <f t="shared" si="13"/>
        <v>44617</v>
      </c>
      <c r="E396" s="1">
        <f t="shared" si="12"/>
        <v>44617</v>
      </c>
      <c r="F396">
        <v>395</v>
      </c>
      <c r="G396" t="str">
        <f>IF(A396='PAY DATES'!$G$5,F396,"")</f>
        <v/>
      </c>
      <c r="H396" s="5" t="e">
        <f>IFERROR(SMALL($G$2:$G$433,F396),””)</f>
        <v>#NAME?</v>
      </c>
      <c r="J396" s="8"/>
    </row>
    <row r="397" spans="1:10" x14ac:dyDescent="0.25">
      <c r="A397" t="s">
        <v>52</v>
      </c>
      <c r="B397" t="s">
        <v>16</v>
      </c>
      <c r="C397" s="8">
        <v>44645</v>
      </c>
      <c r="D397" s="1">
        <f t="shared" si="13"/>
        <v>44645</v>
      </c>
      <c r="E397" s="1">
        <f t="shared" si="12"/>
        <v>44645</v>
      </c>
      <c r="F397">
        <v>396</v>
      </c>
      <c r="G397" t="str">
        <f>IF(A397='PAY DATES'!$G$5,F397,"")</f>
        <v/>
      </c>
      <c r="H397" s="5" t="e">
        <f>IFERROR(SMALL($G$2:$G$433,F397),””)</f>
        <v>#NAME?</v>
      </c>
      <c r="J397" s="8"/>
    </row>
    <row r="398" spans="1:10" x14ac:dyDescent="0.25">
      <c r="A398" t="s">
        <v>53</v>
      </c>
      <c r="B398" t="s">
        <v>4</v>
      </c>
      <c r="C398" s="1">
        <v>44315</v>
      </c>
      <c r="D398" s="1">
        <f t="shared" si="13"/>
        <v>44315</v>
      </c>
      <c r="E398" s="1">
        <f t="shared" si="12"/>
        <v>44315</v>
      </c>
      <c r="F398">
        <v>397</v>
      </c>
      <c r="G398" t="str">
        <f>IF(A398='PAY DATES'!$G$5,F398,"")</f>
        <v/>
      </c>
      <c r="H398" s="5" t="e">
        <f>IFERROR(SMALL($G$2:$G$433,F398),””)</f>
        <v>#NAME?</v>
      </c>
      <c r="J398" s="1"/>
    </row>
    <row r="399" spans="1:10" x14ac:dyDescent="0.25">
      <c r="A399" t="s">
        <v>53</v>
      </c>
      <c r="B399" t="s">
        <v>5</v>
      </c>
      <c r="C399" s="1">
        <v>44343</v>
      </c>
      <c r="D399" s="1">
        <f t="shared" si="13"/>
        <v>44343</v>
      </c>
      <c r="E399" s="1">
        <f t="shared" si="12"/>
        <v>44343</v>
      </c>
      <c r="F399">
        <v>398</v>
      </c>
      <c r="G399" t="str">
        <f>IF(A399='PAY DATES'!$G$5,F399,"")</f>
        <v/>
      </c>
      <c r="H399" s="5" t="e">
        <f>IFERROR(SMALL($G$2:$G$433,F399),””)</f>
        <v>#NAME?</v>
      </c>
      <c r="J399" s="1"/>
    </row>
    <row r="400" spans="1:10" x14ac:dyDescent="0.25">
      <c r="A400" t="s">
        <v>53</v>
      </c>
      <c r="B400" t="s">
        <v>7</v>
      </c>
      <c r="C400" s="1">
        <v>44371</v>
      </c>
      <c r="D400" s="1">
        <f t="shared" si="13"/>
        <v>44371</v>
      </c>
      <c r="E400" s="1">
        <f t="shared" ref="E400:E433" si="14">IF(WORKDAY(C400-1,1,$S$4:$S$13)=C400,C400,WORKDAY(C400,-IF(WEEKDAY(WORKDAY(C400,-1,$S$4:$S$13),2)&lt;6,1,IF(WEEKDAY(WORKDAY(C400,-1,$S$4:$S$13),2)&lt;7,2,3)),$S$4:$S$13))</f>
        <v>44371</v>
      </c>
      <c r="F400">
        <v>399</v>
      </c>
      <c r="G400" t="str">
        <f>IF(A400='PAY DATES'!$G$5,F400,"")</f>
        <v/>
      </c>
      <c r="H400" s="5" t="e">
        <f>IFERROR(SMALL($G$2:$G$433,F400),””)</f>
        <v>#NAME?</v>
      </c>
      <c r="J400" s="1"/>
    </row>
    <row r="401" spans="1:10" x14ac:dyDescent="0.25">
      <c r="A401" t="s">
        <v>53</v>
      </c>
      <c r="B401" t="s">
        <v>8</v>
      </c>
      <c r="C401" s="1">
        <v>44406</v>
      </c>
      <c r="D401" s="1">
        <f t="shared" si="13"/>
        <v>44406</v>
      </c>
      <c r="E401" s="1">
        <f t="shared" si="14"/>
        <v>44406</v>
      </c>
      <c r="F401">
        <v>400</v>
      </c>
      <c r="G401" t="str">
        <f>IF(A401='PAY DATES'!$G$5,F401,"")</f>
        <v/>
      </c>
      <c r="H401" s="5" t="e">
        <f>IFERROR(SMALL($G$2:$G$433,F401),””)</f>
        <v>#NAME?</v>
      </c>
      <c r="J401" s="1"/>
    </row>
    <row r="402" spans="1:10" x14ac:dyDescent="0.25">
      <c r="A402" t="s">
        <v>53</v>
      </c>
      <c r="B402" t="s">
        <v>9</v>
      </c>
      <c r="C402" s="1">
        <v>44434</v>
      </c>
      <c r="D402" s="1">
        <f t="shared" si="13"/>
        <v>44434</v>
      </c>
      <c r="E402" s="1">
        <f t="shared" si="14"/>
        <v>44434</v>
      </c>
      <c r="F402">
        <v>401</v>
      </c>
      <c r="G402" t="str">
        <f>IF(A402='PAY DATES'!$G$5,F402,"")</f>
        <v/>
      </c>
      <c r="H402" s="5" t="e">
        <f>IFERROR(SMALL($G$2:$G$433,F402),””)</f>
        <v>#NAME?</v>
      </c>
      <c r="J402" s="1"/>
    </row>
    <row r="403" spans="1:10" x14ac:dyDescent="0.25">
      <c r="A403" t="s">
        <v>53</v>
      </c>
      <c r="B403" t="s">
        <v>10</v>
      </c>
      <c r="C403" s="1">
        <v>44469</v>
      </c>
      <c r="D403" s="1">
        <f t="shared" si="13"/>
        <v>44469</v>
      </c>
      <c r="E403" s="1">
        <f t="shared" si="14"/>
        <v>44469</v>
      </c>
      <c r="F403">
        <v>402</v>
      </c>
      <c r="G403" t="str">
        <f>IF(A403='PAY DATES'!$G$5,F403,"")</f>
        <v/>
      </c>
      <c r="H403" s="5" t="e">
        <f>IFERROR(SMALL($G$2:$G$433,F403),””)</f>
        <v>#NAME?</v>
      </c>
      <c r="J403" s="1"/>
    </row>
    <row r="404" spans="1:10" x14ac:dyDescent="0.25">
      <c r="A404" t="s">
        <v>53</v>
      </c>
      <c r="B404" t="s">
        <v>11</v>
      </c>
      <c r="C404" s="1">
        <v>44497</v>
      </c>
      <c r="D404" s="1">
        <f t="shared" si="13"/>
        <v>44497</v>
      </c>
      <c r="E404" s="1">
        <f t="shared" si="14"/>
        <v>44497</v>
      </c>
      <c r="F404">
        <v>403</v>
      </c>
      <c r="G404" t="str">
        <f>IF(A404='PAY DATES'!$G$5,F404,"")</f>
        <v/>
      </c>
      <c r="H404" s="5" t="e">
        <f>IFERROR(SMALL($G$2:$G$433,F404),””)</f>
        <v>#NAME?</v>
      </c>
      <c r="J404" s="1"/>
    </row>
    <row r="405" spans="1:10" x14ac:dyDescent="0.25">
      <c r="A405" t="s">
        <v>53</v>
      </c>
      <c r="B405" t="s">
        <v>12</v>
      </c>
      <c r="C405" s="1">
        <v>44525</v>
      </c>
      <c r="D405" s="1">
        <f t="shared" si="13"/>
        <v>44525</v>
      </c>
      <c r="E405" s="1">
        <f t="shared" si="14"/>
        <v>44525</v>
      </c>
      <c r="F405">
        <v>404</v>
      </c>
      <c r="G405" t="str">
        <f>IF(A405='PAY DATES'!$G$5,F405,"")</f>
        <v/>
      </c>
      <c r="H405" s="5" t="e">
        <f>IFERROR(SMALL($G$2:$G$433,F405),””)</f>
        <v>#NAME?</v>
      </c>
      <c r="J405" s="1"/>
    </row>
    <row r="406" spans="1:10" x14ac:dyDescent="0.25">
      <c r="A406" t="s">
        <v>53</v>
      </c>
      <c r="B406" t="s">
        <v>13</v>
      </c>
      <c r="C406" s="1">
        <v>44560</v>
      </c>
      <c r="D406" s="1">
        <f t="shared" si="13"/>
        <v>44560</v>
      </c>
      <c r="E406" s="1">
        <f t="shared" si="14"/>
        <v>44560</v>
      </c>
      <c r="F406">
        <v>405</v>
      </c>
      <c r="G406" t="str">
        <f>IF(A406='PAY DATES'!$G$5,F406,"")</f>
        <v/>
      </c>
      <c r="H406" s="5" t="e">
        <f>IFERROR(SMALL($G$2:$G$433,F406),””)</f>
        <v>#NAME?</v>
      </c>
      <c r="J406" s="1"/>
    </row>
    <row r="407" spans="1:10" x14ac:dyDescent="0.25">
      <c r="A407" t="s">
        <v>53</v>
      </c>
      <c r="B407" t="s">
        <v>14</v>
      </c>
      <c r="C407" s="1">
        <v>44588</v>
      </c>
      <c r="D407" s="1">
        <f t="shared" si="13"/>
        <v>44588</v>
      </c>
      <c r="E407" s="1">
        <f t="shared" si="14"/>
        <v>44588</v>
      </c>
      <c r="F407">
        <v>406</v>
      </c>
      <c r="G407" t="str">
        <f>IF(A407='PAY DATES'!$G$5,F407,"")</f>
        <v/>
      </c>
      <c r="H407" s="5" t="e">
        <f>IFERROR(SMALL($G$2:$G$433,F407),””)</f>
        <v>#NAME?</v>
      </c>
      <c r="J407" s="1"/>
    </row>
    <row r="408" spans="1:10" x14ac:dyDescent="0.25">
      <c r="A408" t="s">
        <v>53</v>
      </c>
      <c r="B408" t="s">
        <v>15</v>
      </c>
      <c r="C408" s="1">
        <v>44616</v>
      </c>
      <c r="D408" s="1">
        <f t="shared" si="13"/>
        <v>44616</v>
      </c>
      <c r="E408" s="1">
        <f t="shared" si="14"/>
        <v>44616</v>
      </c>
      <c r="F408">
        <v>407</v>
      </c>
      <c r="G408" t="str">
        <f>IF(A408='PAY DATES'!$G$5,F408,"")</f>
        <v/>
      </c>
      <c r="H408" s="5" t="e">
        <f>IFERROR(SMALL($G$2:$G$433,F408),””)</f>
        <v>#NAME?</v>
      </c>
      <c r="J408" s="1"/>
    </row>
    <row r="409" spans="1:10" x14ac:dyDescent="0.25">
      <c r="A409" t="s">
        <v>53</v>
      </c>
      <c r="B409" t="s">
        <v>16</v>
      </c>
      <c r="C409" s="1">
        <v>44651</v>
      </c>
      <c r="D409" s="1">
        <f t="shared" si="13"/>
        <v>44651</v>
      </c>
      <c r="E409" s="1">
        <f t="shared" si="14"/>
        <v>44651</v>
      </c>
      <c r="F409">
        <v>408</v>
      </c>
      <c r="G409" t="str">
        <f>IF(A409='PAY DATES'!$G$5,F409,"")</f>
        <v/>
      </c>
      <c r="H409" s="5" t="e">
        <f>IFERROR(SMALL($G$2:$G$433,F409),””)</f>
        <v>#NAME?</v>
      </c>
      <c r="J409" s="1"/>
    </row>
    <row r="410" spans="1:10" x14ac:dyDescent="0.25">
      <c r="A410" t="s">
        <v>54</v>
      </c>
      <c r="B410" t="s">
        <v>4</v>
      </c>
      <c r="C410" s="1">
        <v>44316</v>
      </c>
      <c r="D410" s="1">
        <f t="shared" si="13"/>
        <v>44316</v>
      </c>
      <c r="E410" s="1">
        <f t="shared" si="14"/>
        <v>44316</v>
      </c>
      <c r="F410">
        <v>409</v>
      </c>
      <c r="G410" t="str">
        <f>IF(A410='PAY DATES'!$G$5,F410,"")</f>
        <v/>
      </c>
      <c r="H410" s="5" t="e">
        <f>IFERROR(SMALL($G$2:$G$433,F410),””)</f>
        <v>#NAME?</v>
      </c>
    </row>
    <row r="411" spans="1:10" x14ac:dyDescent="0.25">
      <c r="A411" t="s">
        <v>54</v>
      </c>
      <c r="B411" t="s">
        <v>5</v>
      </c>
      <c r="C411" s="1">
        <v>44347</v>
      </c>
      <c r="D411" s="1">
        <f t="shared" si="13"/>
        <v>44348</v>
      </c>
      <c r="E411" s="1">
        <f t="shared" si="14"/>
        <v>44344</v>
      </c>
      <c r="F411">
        <v>410</v>
      </c>
      <c r="G411" t="str">
        <f>IF(A411='PAY DATES'!$G$5,F411,"")</f>
        <v/>
      </c>
      <c r="H411" s="5" t="e">
        <f>IFERROR(SMALL($G$2:$G$433,F411),””)</f>
        <v>#NAME?</v>
      </c>
    </row>
    <row r="412" spans="1:10" x14ac:dyDescent="0.25">
      <c r="A412" t="s">
        <v>54</v>
      </c>
      <c r="B412" t="s">
        <v>7</v>
      </c>
      <c r="C412" s="1">
        <v>44377</v>
      </c>
      <c r="D412" s="1">
        <f t="shared" si="13"/>
        <v>44377</v>
      </c>
      <c r="E412" s="1">
        <f t="shared" si="14"/>
        <v>44377</v>
      </c>
      <c r="F412">
        <v>411</v>
      </c>
      <c r="G412" t="str">
        <f>IF(A412='PAY DATES'!$G$5,F412,"")</f>
        <v/>
      </c>
      <c r="H412" s="5" t="e">
        <f>IFERROR(SMALL($G$2:$G$433,F412),””)</f>
        <v>#NAME?</v>
      </c>
    </row>
    <row r="413" spans="1:10" x14ac:dyDescent="0.25">
      <c r="A413" t="s">
        <v>54</v>
      </c>
      <c r="B413" t="s">
        <v>8</v>
      </c>
      <c r="C413" s="1">
        <v>44408</v>
      </c>
      <c r="D413" s="1">
        <f t="shared" si="13"/>
        <v>44410</v>
      </c>
      <c r="E413" s="1">
        <f t="shared" si="14"/>
        <v>44407</v>
      </c>
      <c r="F413">
        <v>412</v>
      </c>
      <c r="G413" t="str">
        <f>IF(A413='PAY DATES'!$G$5,F413,"")</f>
        <v/>
      </c>
      <c r="H413" s="5" t="e">
        <f>IFERROR(SMALL($G$2:$G$433,F413),””)</f>
        <v>#NAME?</v>
      </c>
    </row>
    <row r="414" spans="1:10" x14ac:dyDescent="0.25">
      <c r="A414" t="s">
        <v>54</v>
      </c>
      <c r="B414" t="s">
        <v>9</v>
      </c>
      <c r="C414" s="1">
        <v>44439</v>
      </c>
      <c r="D414" s="1">
        <f t="shared" si="13"/>
        <v>44439</v>
      </c>
      <c r="E414" s="1">
        <f t="shared" si="14"/>
        <v>44439</v>
      </c>
      <c r="F414">
        <v>413</v>
      </c>
      <c r="G414" t="str">
        <f>IF(A414='PAY DATES'!$G$5,F414,"")</f>
        <v/>
      </c>
      <c r="H414" s="5" t="e">
        <f>IFERROR(SMALL($G$2:$G$433,F414),””)</f>
        <v>#NAME?</v>
      </c>
    </row>
    <row r="415" spans="1:10" x14ac:dyDescent="0.25">
      <c r="A415" t="s">
        <v>54</v>
      </c>
      <c r="B415" t="s">
        <v>10</v>
      </c>
      <c r="C415" s="1">
        <v>44469</v>
      </c>
      <c r="D415" s="1">
        <f t="shared" si="13"/>
        <v>44469</v>
      </c>
      <c r="E415" s="1">
        <f t="shared" si="14"/>
        <v>44469</v>
      </c>
      <c r="F415">
        <v>414</v>
      </c>
      <c r="G415" t="str">
        <f>IF(A415='PAY DATES'!$G$5,F415,"")</f>
        <v/>
      </c>
      <c r="H415" s="5" t="e">
        <f>IFERROR(SMALL($G$2:$G$433,F415),””)</f>
        <v>#NAME?</v>
      </c>
    </row>
    <row r="416" spans="1:10" x14ac:dyDescent="0.25">
      <c r="A416" t="s">
        <v>54</v>
      </c>
      <c r="B416" t="s">
        <v>11</v>
      </c>
      <c r="C416" s="1">
        <v>44500</v>
      </c>
      <c r="D416" s="1">
        <f t="shared" si="13"/>
        <v>44501</v>
      </c>
      <c r="E416" s="1">
        <f t="shared" si="14"/>
        <v>44498</v>
      </c>
      <c r="F416">
        <v>415</v>
      </c>
      <c r="G416" t="str">
        <f>IF(A416='PAY DATES'!$G$5,F416,"")</f>
        <v/>
      </c>
      <c r="H416" s="5" t="e">
        <f>IFERROR(SMALL($G$2:$G$433,F416),””)</f>
        <v>#NAME?</v>
      </c>
    </row>
    <row r="417" spans="1:10" x14ac:dyDescent="0.25">
      <c r="A417" t="s">
        <v>54</v>
      </c>
      <c r="B417" t="s">
        <v>12</v>
      </c>
      <c r="C417" s="1">
        <v>44530</v>
      </c>
      <c r="D417" s="1">
        <f t="shared" si="13"/>
        <v>44530</v>
      </c>
      <c r="E417" s="1">
        <f t="shared" si="14"/>
        <v>44530</v>
      </c>
      <c r="F417">
        <v>416</v>
      </c>
      <c r="G417" t="str">
        <f>IF(A417='PAY DATES'!$G$5,F417,"")</f>
        <v/>
      </c>
      <c r="H417" s="5" t="e">
        <f>IFERROR(SMALL($G$2:$G$433,F417),””)</f>
        <v>#NAME?</v>
      </c>
    </row>
    <row r="418" spans="1:10" x14ac:dyDescent="0.25">
      <c r="A418" t="s">
        <v>54</v>
      </c>
      <c r="B418" t="s">
        <v>13</v>
      </c>
      <c r="C418" s="1">
        <v>44561</v>
      </c>
      <c r="D418" s="1">
        <f t="shared" si="13"/>
        <v>44561</v>
      </c>
      <c r="E418" s="1">
        <f t="shared" si="14"/>
        <v>44561</v>
      </c>
      <c r="F418">
        <v>417</v>
      </c>
      <c r="G418" t="str">
        <f>IF(A418='PAY DATES'!$G$5,F418,"")</f>
        <v/>
      </c>
      <c r="H418" s="5" t="e">
        <f>IFERROR(SMALL($G$2:$G$433,F418),””)</f>
        <v>#NAME?</v>
      </c>
    </row>
    <row r="419" spans="1:10" x14ac:dyDescent="0.25">
      <c r="A419" t="s">
        <v>54</v>
      </c>
      <c r="B419" t="s">
        <v>14</v>
      </c>
      <c r="C419" s="1">
        <v>44592</v>
      </c>
      <c r="D419" s="1">
        <f t="shared" si="13"/>
        <v>44592</v>
      </c>
      <c r="E419" s="1">
        <f t="shared" si="14"/>
        <v>44592</v>
      </c>
      <c r="F419">
        <v>418</v>
      </c>
      <c r="G419" t="str">
        <f>IF(A419='PAY DATES'!$G$5,F419,"")</f>
        <v/>
      </c>
      <c r="H419" s="5" t="e">
        <f>IFERROR(SMALL($G$2:$G$433,F419),””)</f>
        <v>#NAME?</v>
      </c>
    </row>
    <row r="420" spans="1:10" x14ac:dyDescent="0.25">
      <c r="A420" t="s">
        <v>54</v>
      </c>
      <c r="B420" t="s">
        <v>15</v>
      </c>
      <c r="C420" s="1">
        <v>44620</v>
      </c>
      <c r="D420" s="1">
        <f t="shared" si="13"/>
        <v>44620</v>
      </c>
      <c r="E420" s="1">
        <f t="shared" si="14"/>
        <v>44620</v>
      </c>
      <c r="F420">
        <v>419</v>
      </c>
      <c r="G420" t="str">
        <f>IF(A420='PAY DATES'!$G$5,F420,"")</f>
        <v/>
      </c>
      <c r="H420" s="5" t="e">
        <f>IFERROR(SMALL($G$2:$G$433,F420),””)</f>
        <v>#NAME?</v>
      </c>
    </row>
    <row r="421" spans="1:10" x14ac:dyDescent="0.25">
      <c r="A421" t="s">
        <v>54</v>
      </c>
      <c r="B421" t="s">
        <v>16</v>
      </c>
      <c r="C421" s="1">
        <v>44651</v>
      </c>
      <c r="D421" s="1">
        <f t="shared" si="13"/>
        <v>44651</v>
      </c>
      <c r="E421" s="1">
        <f t="shared" si="14"/>
        <v>44651</v>
      </c>
      <c r="F421">
        <v>420</v>
      </c>
      <c r="G421" t="str">
        <f>IF(A421='PAY DATES'!$G$5,F421,"")</f>
        <v/>
      </c>
      <c r="H421" s="5" t="e">
        <f>IFERROR(SMALL($G$2:$G$433,F421),””)</f>
        <v>#NAME?</v>
      </c>
    </row>
    <row r="422" spans="1:10" x14ac:dyDescent="0.25">
      <c r="A422" t="s">
        <v>89</v>
      </c>
      <c r="B422" t="s">
        <v>4</v>
      </c>
      <c r="C422" s="48">
        <v>44314</v>
      </c>
      <c r="D422" s="1">
        <f t="shared" si="13"/>
        <v>44314</v>
      </c>
      <c r="E422" s="1">
        <f t="shared" si="14"/>
        <v>44314</v>
      </c>
      <c r="F422">
        <v>421</v>
      </c>
      <c r="G422">
        <f>IF(A422='PAY DATES'!$G$5,F422,"")</f>
        <v>421</v>
      </c>
      <c r="H422" s="5" t="e">
        <f>IFERROR(SMALL($G$2:$G$433,F422),””)</f>
        <v>#NAME?</v>
      </c>
      <c r="J422" s="1"/>
    </row>
    <row r="423" spans="1:10" x14ac:dyDescent="0.25">
      <c r="A423" t="s">
        <v>89</v>
      </c>
      <c r="B423" t="s">
        <v>5</v>
      </c>
      <c r="C423" s="48">
        <v>44342</v>
      </c>
      <c r="D423" s="1">
        <f t="shared" si="13"/>
        <v>44342</v>
      </c>
      <c r="E423" s="1">
        <f t="shared" si="14"/>
        <v>44342</v>
      </c>
      <c r="F423">
        <v>422</v>
      </c>
      <c r="G423">
        <f>IF(A423='PAY DATES'!$G$5,F423,"")</f>
        <v>422</v>
      </c>
      <c r="H423" s="5" t="e">
        <f>IFERROR(SMALL($G$2:$G$433,F423),””)</f>
        <v>#NAME?</v>
      </c>
      <c r="J423" s="1"/>
    </row>
    <row r="424" spans="1:10" x14ac:dyDescent="0.25">
      <c r="A424" t="s">
        <v>89</v>
      </c>
      <c r="B424" t="s">
        <v>7</v>
      </c>
      <c r="C424" s="48">
        <v>44377</v>
      </c>
      <c r="D424" s="1">
        <f t="shared" si="13"/>
        <v>44377</v>
      </c>
      <c r="E424" s="1">
        <f t="shared" si="14"/>
        <v>44377</v>
      </c>
      <c r="F424">
        <v>423</v>
      </c>
      <c r="G424">
        <f>IF(A424='PAY DATES'!$G$5,F424,"")</f>
        <v>423</v>
      </c>
      <c r="H424" s="5" t="e">
        <f>IFERROR(SMALL($G$2:$G$433,F424),””)</f>
        <v>#NAME?</v>
      </c>
      <c r="J424" s="1"/>
    </row>
    <row r="425" spans="1:10" x14ac:dyDescent="0.25">
      <c r="A425" t="s">
        <v>89</v>
      </c>
      <c r="B425" t="s">
        <v>8</v>
      </c>
      <c r="C425" s="48">
        <v>44405</v>
      </c>
      <c r="D425" s="1">
        <f t="shared" si="13"/>
        <v>44405</v>
      </c>
      <c r="E425" s="1">
        <f t="shared" si="14"/>
        <v>44405</v>
      </c>
      <c r="F425">
        <v>424</v>
      </c>
      <c r="G425">
        <f>IF(A425='PAY DATES'!$G$5,F425,"")</f>
        <v>424</v>
      </c>
      <c r="H425" s="5" t="e">
        <f>IFERROR(SMALL($G$2:$G$433,F425),””)</f>
        <v>#NAME?</v>
      </c>
      <c r="J425" s="1"/>
    </row>
    <row r="426" spans="1:10" x14ac:dyDescent="0.25">
      <c r="A426" t="s">
        <v>89</v>
      </c>
      <c r="B426" t="s">
        <v>9</v>
      </c>
      <c r="C426" s="48">
        <v>44433</v>
      </c>
      <c r="D426" s="1">
        <f t="shared" si="13"/>
        <v>44433</v>
      </c>
      <c r="E426" s="1">
        <f t="shared" si="14"/>
        <v>44433</v>
      </c>
      <c r="F426">
        <v>425</v>
      </c>
      <c r="G426">
        <f>IF(A426='PAY DATES'!$G$5,F426,"")</f>
        <v>425</v>
      </c>
      <c r="H426" s="5" t="e">
        <f>IFERROR(SMALL($G$2:$G$433,F426),””)</f>
        <v>#NAME?</v>
      </c>
      <c r="J426" s="1"/>
    </row>
    <row r="427" spans="1:10" x14ac:dyDescent="0.25">
      <c r="A427" t="s">
        <v>89</v>
      </c>
      <c r="B427" t="s">
        <v>10</v>
      </c>
      <c r="C427" s="48">
        <v>44468</v>
      </c>
      <c r="D427" s="1">
        <f t="shared" si="13"/>
        <v>44468</v>
      </c>
      <c r="E427" s="1">
        <f t="shared" si="14"/>
        <v>44468</v>
      </c>
      <c r="F427">
        <v>426</v>
      </c>
      <c r="G427">
        <f>IF(A427='PAY DATES'!$G$5,F427,"")</f>
        <v>426</v>
      </c>
      <c r="H427" s="5" t="e">
        <f>IFERROR(SMALL($G$2:$G$433,F427),””)</f>
        <v>#NAME?</v>
      </c>
      <c r="J427" s="1"/>
    </row>
    <row r="428" spans="1:10" x14ac:dyDescent="0.25">
      <c r="A428" t="s">
        <v>89</v>
      </c>
      <c r="B428" t="s">
        <v>11</v>
      </c>
      <c r="C428" s="48">
        <v>44496</v>
      </c>
      <c r="D428" s="1">
        <f t="shared" si="13"/>
        <v>44496</v>
      </c>
      <c r="E428" s="1">
        <f t="shared" si="14"/>
        <v>44496</v>
      </c>
      <c r="F428">
        <v>427</v>
      </c>
      <c r="G428">
        <f>IF(A428='PAY DATES'!$G$5,F428,"")</f>
        <v>427</v>
      </c>
      <c r="H428" s="5" t="e">
        <f>IFERROR(SMALL($G$2:$G$433,F428),””)</f>
        <v>#NAME?</v>
      </c>
      <c r="J428" s="1"/>
    </row>
    <row r="429" spans="1:10" x14ac:dyDescent="0.25">
      <c r="A429" t="s">
        <v>89</v>
      </c>
      <c r="B429" t="s">
        <v>12</v>
      </c>
      <c r="C429" s="48">
        <v>44524</v>
      </c>
      <c r="D429" s="1">
        <f t="shared" si="13"/>
        <v>44524</v>
      </c>
      <c r="E429" s="1">
        <f t="shared" si="14"/>
        <v>44524</v>
      </c>
      <c r="F429">
        <v>428</v>
      </c>
      <c r="G429">
        <f>IF(A429='PAY DATES'!$G$5,F429,"")</f>
        <v>428</v>
      </c>
      <c r="H429" s="5" t="e">
        <f>IFERROR(SMALL($G$2:$G$433,F429),””)</f>
        <v>#NAME?</v>
      </c>
      <c r="J429" s="1"/>
    </row>
    <row r="430" spans="1:10" x14ac:dyDescent="0.25">
      <c r="A430" t="s">
        <v>89</v>
      </c>
      <c r="B430" t="s">
        <v>13</v>
      </c>
      <c r="C430" s="48">
        <v>44559</v>
      </c>
      <c r="D430" s="1">
        <f t="shared" si="13"/>
        <v>44559</v>
      </c>
      <c r="E430" s="1">
        <f t="shared" si="14"/>
        <v>44559</v>
      </c>
      <c r="F430">
        <v>429</v>
      </c>
      <c r="G430">
        <f>IF(A430='PAY DATES'!$G$5,F430,"")</f>
        <v>429</v>
      </c>
      <c r="H430" s="5" t="e">
        <f>IFERROR(SMALL($G$2:$G$433,F430),””)</f>
        <v>#NAME?</v>
      </c>
      <c r="J430" s="1"/>
    </row>
    <row r="431" spans="1:10" x14ac:dyDescent="0.25">
      <c r="A431" t="s">
        <v>89</v>
      </c>
      <c r="B431" t="s">
        <v>14</v>
      </c>
      <c r="C431" s="48">
        <v>44587</v>
      </c>
      <c r="D431" s="1">
        <f t="shared" si="13"/>
        <v>44587</v>
      </c>
      <c r="E431" s="1">
        <f t="shared" si="14"/>
        <v>44587</v>
      </c>
      <c r="F431">
        <v>430</v>
      </c>
      <c r="G431">
        <f>IF(A431='PAY DATES'!$G$5,F431,"")</f>
        <v>430</v>
      </c>
      <c r="H431" s="5" t="e">
        <f>IFERROR(SMALL($G$2:$G$433,F431),””)</f>
        <v>#NAME?</v>
      </c>
      <c r="J431" s="1"/>
    </row>
    <row r="432" spans="1:10" x14ac:dyDescent="0.25">
      <c r="A432" t="s">
        <v>89</v>
      </c>
      <c r="B432" t="s">
        <v>15</v>
      </c>
      <c r="C432" s="48">
        <v>44615</v>
      </c>
      <c r="D432" s="1">
        <f t="shared" si="13"/>
        <v>44615</v>
      </c>
      <c r="E432" s="1">
        <f t="shared" si="14"/>
        <v>44615</v>
      </c>
      <c r="F432">
        <v>431</v>
      </c>
      <c r="G432">
        <f>IF(A432='PAY DATES'!$G$5,F432,"")</f>
        <v>431</v>
      </c>
      <c r="H432" s="5" t="e">
        <f>IFERROR(SMALL($G$2:$G$433,F432),””)</f>
        <v>#NAME?</v>
      </c>
      <c r="J432" s="1"/>
    </row>
    <row r="433" spans="1:12" x14ac:dyDescent="0.25">
      <c r="A433" t="s">
        <v>89</v>
      </c>
      <c r="B433" t="s">
        <v>16</v>
      </c>
      <c r="C433" s="48">
        <v>44650</v>
      </c>
      <c r="D433" s="1">
        <f t="shared" si="13"/>
        <v>44650</v>
      </c>
      <c r="E433" s="1">
        <f t="shared" si="14"/>
        <v>44650</v>
      </c>
      <c r="F433">
        <v>432</v>
      </c>
      <c r="G433">
        <f>IF(A433='PAY DATES'!$G$5,F433,"")</f>
        <v>432</v>
      </c>
      <c r="H433" s="5" t="e">
        <f>IFERROR(SMALL($G$2:$G$433,F433),””)</f>
        <v>#NAME?</v>
      </c>
      <c r="J433" s="1"/>
    </row>
    <row r="434" spans="1:12" x14ac:dyDescent="0.25">
      <c r="L434" s="47"/>
    </row>
  </sheetData>
  <sheetProtection algorithmName="SHA-512" hashValue="6Sjgw7EhvFtbC6xUp/JV7prZ7r627iwndXNnmG3e307khE0c7GSs4kAGvYU6JWWLOOAEr85BMAo8pxEyh6fumQ==" saltValue="8iWvgx3kZT3xo+P033F5gQ==" spinCount="100000" sheet="1" objects="1" scenarios="1"/>
  <dataValidations count="1">
    <dataValidation type="list" showInputMessage="1" showErrorMessage="1" sqref="M1" xr:uid="{00000000-0002-0000-0000-000000000000}">
      <formula1>$L$2:$L$37</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48"/>
  <sheetViews>
    <sheetView tabSelected="1" zoomScale="110" zoomScaleNormal="110" workbookViewId="0">
      <pane xSplit="4" ySplit="7" topLeftCell="E8" activePane="bottomRight" state="frozen"/>
      <selection pane="topRight" activeCell="E1" sqref="E1"/>
      <selection pane="bottomLeft" activeCell="A8" sqref="A8"/>
      <selection pane="bottomRight" activeCell="E8" sqref="E8"/>
    </sheetView>
  </sheetViews>
  <sheetFormatPr defaultRowHeight="15" x14ac:dyDescent="0.25"/>
  <cols>
    <col min="3" max="3" width="7" bestFit="1" customWidth="1"/>
    <col min="4" max="4" width="10" bestFit="1" customWidth="1"/>
    <col min="5" max="5" width="40.42578125" bestFit="1" customWidth="1"/>
    <col min="6" max="6" width="35.5703125" customWidth="1"/>
    <col min="7" max="7" width="18" customWidth="1"/>
    <col min="9" max="9" width="14" customWidth="1"/>
    <col min="10" max="10" width="19.140625" customWidth="1"/>
    <col min="11" max="11" width="36.5703125" customWidth="1"/>
  </cols>
  <sheetData>
    <row r="1" spans="1:26" ht="15.75" thickBot="1" x14ac:dyDescent="0.3">
      <c r="A1" s="32"/>
      <c r="B1" s="32"/>
      <c r="C1" s="32"/>
      <c r="D1" s="32"/>
      <c r="E1" s="32"/>
      <c r="F1" s="32"/>
      <c r="G1" s="32"/>
      <c r="H1" s="32"/>
      <c r="I1" s="32"/>
      <c r="J1" s="32"/>
      <c r="K1" s="32"/>
      <c r="L1" s="32"/>
      <c r="M1" s="32"/>
      <c r="N1" s="32"/>
      <c r="O1" s="32"/>
      <c r="P1" s="32"/>
      <c r="Q1" s="32"/>
      <c r="R1" s="32"/>
      <c r="S1" s="32"/>
      <c r="T1" s="32"/>
      <c r="U1" s="32"/>
      <c r="V1" s="32"/>
      <c r="W1" s="32"/>
      <c r="X1" s="32"/>
      <c r="Y1" s="32"/>
      <c r="Z1" s="32"/>
    </row>
    <row r="2" spans="1:26" ht="63" customHeight="1" x14ac:dyDescent="0.25">
      <c r="A2" s="32"/>
      <c r="B2" s="34"/>
      <c r="C2" s="35"/>
      <c r="D2" s="35"/>
      <c r="E2" s="36"/>
      <c r="F2" s="36"/>
      <c r="G2" s="36"/>
      <c r="H2" s="36"/>
      <c r="I2" s="36"/>
      <c r="J2" s="35"/>
      <c r="K2" s="36"/>
      <c r="L2" s="37"/>
      <c r="M2" s="27"/>
      <c r="N2" s="32"/>
      <c r="O2" s="32"/>
      <c r="P2" s="32"/>
      <c r="Q2" s="32"/>
      <c r="R2" s="32"/>
      <c r="S2" s="32"/>
      <c r="T2" s="32"/>
      <c r="U2" s="32"/>
      <c r="V2" s="32"/>
      <c r="W2" s="32"/>
      <c r="X2" s="32"/>
      <c r="Y2" s="32"/>
      <c r="Z2" s="32"/>
    </row>
    <row r="3" spans="1:26" ht="34.5" customHeight="1" thickBot="1" x14ac:dyDescent="0.35">
      <c r="A3" s="32"/>
      <c r="B3" s="38"/>
      <c r="C3" s="52" t="s">
        <v>82</v>
      </c>
      <c r="D3" s="52"/>
      <c r="E3" s="52"/>
      <c r="F3" s="52"/>
      <c r="G3" s="52"/>
      <c r="H3" s="52"/>
      <c r="I3" s="52"/>
      <c r="J3" s="52"/>
      <c r="K3" s="29"/>
      <c r="L3" s="39"/>
      <c r="M3" s="27"/>
      <c r="N3" s="32"/>
      <c r="O3" s="32"/>
      <c r="P3" s="32"/>
      <c r="Q3" s="32"/>
      <c r="R3" s="32"/>
      <c r="S3" s="32"/>
      <c r="T3" s="32"/>
      <c r="U3" s="32"/>
      <c r="V3" s="32"/>
      <c r="W3" s="32"/>
      <c r="X3" s="32"/>
      <c r="Y3" s="32"/>
      <c r="Z3" s="32"/>
    </row>
    <row r="4" spans="1:26" ht="15.75" thickBot="1" x14ac:dyDescent="0.3">
      <c r="A4" s="32"/>
      <c r="B4" s="38"/>
      <c r="C4" s="53" t="s">
        <v>55</v>
      </c>
      <c r="D4" s="54"/>
      <c r="E4" s="54"/>
      <c r="F4" s="9"/>
      <c r="G4" s="19" t="s">
        <v>81</v>
      </c>
      <c r="H4" s="29"/>
      <c r="I4" s="56" t="s">
        <v>56</v>
      </c>
      <c r="J4" s="56"/>
      <c r="K4" s="10"/>
      <c r="L4" s="39"/>
      <c r="M4" s="27"/>
      <c r="N4" s="32"/>
      <c r="O4" s="32"/>
      <c r="P4" s="32"/>
      <c r="Q4" s="32"/>
      <c r="R4" s="32"/>
      <c r="S4" s="32"/>
      <c r="T4" s="32"/>
      <c r="U4" s="32"/>
      <c r="V4" s="32"/>
      <c r="W4" s="32"/>
      <c r="X4" s="32"/>
      <c r="Y4" s="32"/>
      <c r="Z4" s="32"/>
    </row>
    <row r="5" spans="1:26" ht="15.75" thickBot="1" x14ac:dyDescent="0.3">
      <c r="A5" s="32"/>
      <c r="B5" s="38"/>
      <c r="C5" s="55"/>
      <c r="D5" s="55"/>
      <c r="E5" s="55"/>
      <c r="F5" s="11"/>
      <c r="G5" s="46" t="s">
        <v>89</v>
      </c>
      <c r="H5" s="29"/>
      <c r="I5" s="57"/>
      <c r="J5" s="57"/>
      <c r="K5" s="12"/>
      <c r="L5" s="39"/>
      <c r="M5" s="27"/>
      <c r="N5" s="32"/>
      <c r="O5" s="32"/>
      <c r="P5" s="32"/>
      <c r="Q5" s="32"/>
      <c r="R5" s="32"/>
      <c r="S5" s="32"/>
      <c r="T5" s="32"/>
      <c r="U5" s="32"/>
      <c r="V5" s="32"/>
      <c r="W5" s="32"/>
      <c r="X5" s="32"/>
      <c r="Y5" s="32"/>
      <c r="Z5" s="32"/>
    </row>
    <row r="6" spans="1:26" ht="15.75" thickBot="1" x14ac:dyDescent="0.3">
      <c r="A6" s="32"/>
      <c r="B6" s="38"/>
      <c r="C6" s="58"/>
      <c r="D6" s="59" t="s">
        <v>1</v>
      </c>
      <c r="E6" s="49" t="s">
        <v>57</v>
      </c>
      <c r="F6" s="49" t="s">
        <v>58</v>
      </c>
      <c r="G6" s="13" t="s">
        <v>0</v>
      </c>
      <c r="H6" s="30"/>
      <c r="I6" s="61" t="s">
        <v>2</v>
      </c>
      <c r="J6" s="49" t="s">
        <v>59</v>
      </c>
      <c r="K6" s="49" t="s">
        <v>60</v>
      </c>
      <c r="L6" s="39"/>
      <c r="M6" s="27"/>
      <c r="N6" s="32"/>
      <c r="O6" s="32"/>
      <c r="P6" s="32"/>
      <c r="Q6" s="32"/>
      <c r="R6" s="32"/>
      <c r="S6" s="32"/>
      <c r="T6" s="32"/>
      <c r="U6" s="32"/>
      <c r="V6" s="32"/>
      <c r="W6" s="32"/>
      <c r="X6" s="32"/>
      <c r="Y6" s="32"/>
      <c r="Z6" s="32"/>
    </row>
    <row r="7" spans="1:26" ht="15.75" thickBot="1" x14ac:dyDescent="0.3">
      <c r="A7" s="32"/>
      <c r="B7" s="38"/>
      <c r="C7" s="58"/>
      <c r="D7" s="60"/>
      <c r="E7" s="50"/>
      <c r="F7" s="50"/>
      <c r="G7" s="14" t="str">
        <f>G5</f>
        <v>LAST WEDNESDAY</v>
      </c>
      <c r="H7" s="30"/>
      <c r="I7" s="62"/>
      <c r="J7" s="50"/>
      <c r="K7" s="50"/>
      <c r="L7" s="39"/>
      <c r="M7" s="27"/>
      <c r="N7" s="32"/>
      <c r="O7" s="32"/>
      <c r="P7" s="32"/>
      <c r="Q7" s="32"/>
      <c r="R7" s="32"/>
      <c r="S7" s="32"/>
      <c r="T7" s="32"/>
      <c r="U7" s="32"/>
      <c r="V7" s="32"/>
      <c r="W7" s="32"/>
      <c r="X7" s="32"/>
      <c r="Y7" s="32"/>
      <c r="Z7" s="32"/>
    </row>
    <row r="8" spans="1:26" ht="15.75" thickBot="1" x14ac:dyDescent="0.3">
      <c r="A8" s="32"/>
      <c r="B8" s="40"/>
      <c r="C8" s="20" t="s">
        <v>61</v>
      </c>
      <c r="D8" s="2" t="s">
        <v>4</v>
      </c>
      <c r="E8" s="15">
        <f>WORKDAY(G8,-7,Calendar!$S$4:$S$13)</f>
        <v>44305</v>
      </c>
      <c r="F8" s="17">
        <f>WORKDAY(G8,-2,Calendar!$S$4:$S$13)</f>
        <v>44312</v>
      </c>
      <c r="G8" s="45">
        <f>IFERROR(INDEX(Calendar!$A$2:$E$433,Calendar!H2,5),””)</f>
        <v>44314</v>
      </c>
      <c r="H8" s="31"/>
      <c r="I8" s="15">
        <v>44288</v>
      </c>
      <c r="J8" s="16">
        <v>43574</v>
      </c>
      <c r="K8" s="15" t="s">
        <v>62</v>
      </c>
      <c r="L8" s="39"/>
      <c r="M8" s="27"/>
      <c r="N8" s="32"/>
      <c r="O8" s="32"/>
      <c r="P8" s="32"/>
      <c r="Q8" s="32"/>
      <c r="R8" s="32"/>
      <c r="S8" s="32"/>
      <c r="T8" s="32"/>
      <c r="U8" s="32"/>
      <c r="V8" s="32"/>
      <c r="W8" s="32"/>
      <c r="X8" s="32"/>
      <c r="Y8" s="32"/>
      <c r="Z8" s="32"/>
    </row>
    <row r="9" spans="1:26" ht="15.75" thickBot="1" x14ac:dyDescent="0.3">
      <c r="A9" s="32"/>
      <c r="B9" s="40"/>
      <c r="C9" s="20" t="s">
        <v>63</v>
      </c>
      <c r="D9" s="2" t="s">
        <v>5</v>
      </c>
      <c r="E9" s="15">
        <f>WORKDAY(G9,-7,Calendar!$S$4:$S$13)</f>
        <v>44333</v>
      </c>
      <c r="F9" s="17">
        <f>WORKDAY(G9,-2,Calendar!$S$4:$S$13)</f>
        <v>44340</v>
      </c>
      <c r="G9" s="45">
        <f>IFERROR(INDEX(Calendar!$A$2:$E$433,Calendar!H3,5),””)</f>
        <v>44342</v>
      </c>
      <c r="H9" s="31"/>
      <c r="I9" s="15">
        <v>44291</v>
      </c>
      <c r="J9" s="16">
        <v>43577</v>
      </c>
      <c r="K9" s="15" t="s">
        <v>64</v>
      </c>
      <c r="L9" s="39"/>
      <c r="M9" s="27"/>
      <c r="N9" s="32"/>
      <c r="O9" s="32"/>
      <c r="P9" s="32"/>
      <c r="Q9" s="32"/>
      <c r="R9" s="32"/>
      <c r="S9" s="32"/>
      <c r="T9" s="32"/>
      <c r="U9" s="32"/>
      <c r="V9" s="32"/>
      <c r="W9" s="32"/>
      <c r="X9" s="32"/>
      <c r="Y9" s="32"/>
      <c r="Z9" s="32"/>
    </row>
    <row r="10" spans="1:26" ht="15.75" thickBot="1" x14ac:dyDescent="0.3">
      <c r="A10" s="32"/>
      <c r="B10" s="40"/>
      <c r="C10" s="20" t="s">
        <v>65</v>
      </c>
      <c r="D10" s="2" t="s">
        <v>7</v>
      </c>
      <c r="E10" s="15">
        <f>WORKDAY(G10,-7,Calendar!$S$4:$S$13)</f>
        <v>44368</v>
      </c>
      <c r="F10" s="17">
        <f>WORKDAY(G10,-2,Calendar!$S$4:$S$13)</f>
        <v>44375</v>
      </c>
      <c r="G10" s="45">
        <f>IFERROR(INDEX(Calendar!$A$2:$E$433,Calendar!H4,5),””)</f>
        <v>44377</v>
      </c>
      <c r="H10" s="31"/>
      <c r="I10" s="15">
        <v>44319</v>
      </c>
      <c r="J10" s="16">
        <v>43591</v>
      </c>
      <c r="K10" s="15" t="s">
        <v>66</v>
      </c>
      <c r="L10" s="39"/>
      <c r="M10" s="27"/>
      <c r="N10" s="32"/>
      <c r="O10" s="32"/>
      <c r="P10" s="32"/>
      <c r="Q10" s="32"/>
      <c r="R10" s="32"/>
      <c r="S10" s="32"/>
      <c r="T10" s="32"/>
      <c r="U10" s="32"/>
      <c r="V10" s="32"/>
      <c r="W10" s="32"/>
      <c r="X10" s="32"/>
      <c r="Y10" s="32"/>
      <c r="Z10" s="32"/>
    </row>
    <row r="11" spans="1:26" ht="15.75" thickBot="1" x14ac:dyDescent="0.3">
      <c r="A11" s="32"/>
      <c r="B11" s="40"/>
      <c r="C11" s="20" t="s">
        <v>67</v>
      </c>
      <c r="D11" s="2" t="s">
        <v>8</v>
      </c>
      <c r="E11" s="15">
        <f>WORKDAY(G11,-7,Calendar!$S$4:$S$13)</f>
        <v>44396</v>
      </c>
      <c r="F11" s="17">
        <f>WORKDAY(G11,-2,Calendar!$S$4:$S$13)</f>
        <v>44403</v>
      </c>
      <c r="G11" s="45">
        <f>IFERROR(INDEX(Calendar!$A$2:$E$433,Calendar!H5,5),””)</f>
        <v>44405</v>
      </c>
      <c r="H11" s="31"/>
      <c r="I11" s="15">
        <v>44347</v>
      </c>
      <c r="J11" s="16">
        <v>43612</v>
      </c>
      <c r="K11" s="15" t="s">
        <v>68</v>
      </c>
      <c r="L11" s="39"/>
      <c r="M11" s="27"/>
      <c r="N11" s="32"/>
      <c r="O11" s="32"/>
      <c r="P11" s="32"/>
      <c r="Q11" s="32"/>
      <c r="R11" s="32"/>
      <c r="S11" s="32"/>
      <c r="T11" s="32"/>
      <c r="U11" s="32"/>
      <c r="V11" s="32"/>
      <c r="W11" s="32"/>
      <c r="X11" s="32"/>
      <c r="Y11" s="32"/>
      <c r="Z11" s="32"/>
    </row>
    <row r="12" spans="1:26" ht="15.75" thickBot="1" x14ac:dyDescent="0.3">
      <c r="A12" s="32"/>
      <c r="B12" s="40"/>
      <c r="C12" s="20" t="s">
        <v>69</v>
      </c>
      <c r="D12" s="2" t="s">
        <v>9</v>
      </c>
      <c r="E12" s="15">
        <f>WORKDAY(G12,-7,Calendar!$S$4:$S$13)</f>
        <v>44424</v>
      </c>
      <c r="F12" s="17">
        <f>WORKDAY(G12,-2,Calendar!$S$4:$S$13)</f>
        <v>44431</v>
      </c>
      <c r="G12" s="45">
        <f>IFERROR(INDEX(Calendar!$A$2:$E$433,Calendar!H6,5),””)</f>
        <v>44433</v>
      </c>
      <c r="H12" s="31"/>
      <c r="I12" s="15">
        <v>44438</v>
      </c>
      <c r="J12" s="16">
        <v>43703</v>
      </c>
      <c r="K12" s="15" t="s">
        <v>70</v>
      </c>
      <c r="L12" s="39"/>
      <c r="M12" s="27"/>
      <c r="N12" s="32"/>
      <c r="O12" s="32"/>
      <c r="P12" s="32"/>
      <c r="Q12" s="32"/>
      <c r="R12" s="32"/>
      <c r="S12" s="32"/>
      <c r="T12" s="32"/>
      <c r="U12" s="32"/>
      <c r="V12" s="32"/>
      <c r="W12" s="32"/>
      <c r="X12" s="32"/>
      <c r="Y12" s="32"/>
      <c r="Z12" s="32"/>
    </row>
    <row r="13" spans="1:26" ht="15.75" thickBot="1" x14ac:dyDescent="0.3">
      <c r="A13" s="32"/>
      <c r="B13" s="40"/>
      <c r="C13" s="20" t="s">
        <v>71</v>
      </c>
      <c r="D13" s="2" t="s">
        <v>10</v>
      </c>
      <c r="E13" s="15">
        <f>WORKDAY(G13,-7,Calendar!$S$4:$S$13)</f>
        <v>44459</v>
      </c>
      <c r="F13" s="17">
        <f>WORKDAY(G13,-2,Calendar!$S$4:$S$13)</f>
        <v>44466</v>
      </c>
      <c r="G13" s="45">
        <f>IFERROR(INDEX(Calendar!$A$2:$E$433,Calendar!H7,5),””)</f>
        <v>44468</v>
      </c>
      <c r="H13" s="31"/>
      <c r="I13" s="15">
        <v>44557</v>
      </c>
      <c r="J13" s="16" t="s">
        <v>84</v>
      </c>
      <c r="K13" s="15" t="s">
        <v>86</v>
      </c>
      <c r="L13" s="39"/>
      <c r="M13" s="27"/>
      <c r="N13" s="32"/>
      <c r="O13" s="32"/>
      <c r="P13" s="32"/>
      <c r="Q13" s="32"/>
      <c r="R13" s="32"/>
      <c r="S13" s="32"/>
      <c r="T13" s="32"/>
      <c r="U13" s="32"/>
      <c r="V13" s="32"/>
      <c r="W13" s="32"/>
      <c r="X13" s="32"/>
      <c r="Y13" s="32"/>
      <c r="Z13" s="32"/>
    </row>
    <row r="14" spans="1:26" ht="15.75" thickBot="1" x14ac:dyDescent="0.3">
      <c r="A14" s="32"/>
      <c r="B14" s="40"/>
      <c r="C14" s="20" t="s">
        <v>72</v>
      </c>
      <c r="D14" s="2" t="s">
        <v>11</v>
      </c>
      <c r="E14" s="15">
        <f>WORKDAY(G14,-7,Calendar!$S$4:$S$13)</f>
        <v>44487</v>
      </c>
      <c r="F14" s="17">
        <f>WORKDAY(G14,-2,Calendar!$S$4:$S$13)</f>
        <v>44494</v>
      </c>
      <c r="G14" s="45">
        <f>IFERROR(INDEX(Calendar!$A$2:$E$433,Calendar!H8,5),””)</f>
        <v>44496</v>
      </c>
      <c r="H14" s="31"/>
      <c r="I14" s="15">
        <v>44558</v>
      </c>
      <c r="J14" s="16" t="s">
        <v>85</v>
      </c>
      <c r="K14" s="15" t="s">
        <v>87</v>
      </c>
      <c r="L14" s="39"/>
      <c r="M14" s="27"/>
      <c r="N14" s="32"/>
      <c r="O14" s="32"/>
      <c r="P14" s="32"/>
      <c r="Q14" s="32"/>
      <c r="R14" s="32"/>
      <c r="S14" s="32"/>
      <c r="T14" s="32"/>
      <c r="U14" s="32"/>
      <c r="V14" s="32"/>
      <c r="W14" s="32"/>
      <c r="X14" s="32"/>
      <c r="Y14" s="32"/>
      <c r="Z14" s="32"/>
    </row>
    <row r="15" spans="1:26" ht="15.75" thickBot="1" x14ac:dyDescent="0.3">
      <c r="A15" s="32"/>
      <c r="B15" s="40"/>
      <c r="C15" s="20" t="s">
        <v>73</v>
      </c>
      <c r="D15" s="2" t="s">
        <v>12</v>
      </c>
      <c r="E15" s="15">
        <f>WORKDAY(G15,-7,Calendar!$S$4:$S$13)</f>
        <v>44515</v>
      </c>
      <c r="F15" s="17">
        <f>WORKDAY(G15,-2,Calendar!$S$4:$S$13)</f>
        <v>44522</v>
      </c>
      <c r="G15" s="45">
        <f>IFERROR(INDEX(Calendar!$A$2:$E$433,Calendar!H9,5),””)</f>
        <v>44524</v>
      </c>
      <c r="H15" s="31"/>
      <c r="I15" s="15">
        <v>44564</v>
      </c>
      <c r="J15" s="16" t="s">
        <v>84</v>
      </c>
      <c r="K15" s="15" t="s">
        <v>88</v>
      </c>
      <c r="L15" s="39"/>
      <c r="M15" s="27"/>
      <c r="N15" s="32"/>
      <c r="O15" s="32"/>
      <c r="P15" s="32"/>
      <c r="Q15" s="32"/>
      <c r="R15" s="32"/>
      <c r="S15" s="32"/>
      <c r="T15" s="32"/>
      <c r="U15" s="32"/>
      <c r="V15" s="32"/>
      <c r="W15" s="32"/>
      <c r="X15" s="32"/>
      <c r="Y15" s="32"/>
      <c r="Z15" s="32"/>
    </row>
    <row r="16" spans="1:26" ht="15.75" thickBot="1" x14ac:dyDescent="0.3">
      <c r="A16" s="32"/>
      <c r="B16" s="40"/>
      <c r="C16" s="20" t="s">
        <v>74</v>
      </c>
      <c r="D16" s="2" t="s">
        <v>13</v>
      </c>
      <c r="E16" s="18" t="s">
        <v>75</v>
      </c>
      <c r="F16" s="18" t="s">
        <v>75</v>
      </c>
      <c r="G16" s="18" t="s">
        <v>75</v>
      </c>
      <c r="H16" s="31"/>
      <c r="I16" s="15">
        <v>44666</v>
      </c>
      <c r="J16" s="16">
        <v>43931</v>
      </c>
      <c r="K16" s="15" t="s">
        <v>62</v>
      </c>
      <c r="L16" s="39"/>
      <c r="M16" s="27"/>
      <c r="N16" s="32"/>
      <c r="O16" s="32"/>
      <c r="P16" s="32"/>
      <c r="Q16" s="32"/>
      <c r="R16" s="32"/>
      <c r="S16" s="32"/>
      <c r="T16" s="32"/>
      <c r="U16" s="32"/>
      <c r="V16" s="32"/>
      <c r="W16" s="32"/>
      <c r="X16" s="32"/>
      <c r="Y16" s="32"/>
      <c r="Z16" s="32"/>
    </row>
    <row r="17" spans="1:26" ht="15.75" thickBot="1" x14ac:dyDescent="0.3">
      <c r="A17" s="32"/>
      <c r="B17" s="40"/>
      <c r="C17" s="20" t="s">
        <v>76</v>
      </c>
      <c r="D17" s="2" t="s">
        <v>14</v>
      </c>
      <c r="E17" s="15">
        <f>WORKDAY(G17,-7,Calendar!$S$4:$S$13)</f>
        <v>44578</v>
      </c>
      <c r="F17" s="17">
        <f>WORKDAY(G17,-2,Calendar!$S$4:$S$13)</f>
        <v>44585</v>
      </c>
      <c r="G17" s="45">
        <f>IFERROR(INDEX(Calendar!$A$2:$E$433,Calendar!H11,5),””)</f>
        <v>44587</v>
      </c>
      <c r="H17" s="31"/>
      <c r="I17" s="15">
        <v>44669</v>
      </c>
      <c r="J17" s="16">
        <v>43934</v>
      </c>
      <c r="K17" s="15" t="s">
        <v>64</v>
      </c>
      <c r="L17" s="39"/>
      <c r="M17" s="27"/>
      <c r="N17" s="32"/>
      <c r="O17" s="32"/>
      <c r="P17" s="32"/>
      <c r="Q17" s="32"/>
      <c r="R17" s="32"/>
      <c r="S17" s="32"/>
      <c r="T17" s="32"/>
      <c r="U17" s="32"/>
      <c r="V17" s="32"/>
      <c r="W17" s="32"/>
      <c r="X17" s="32"/>
      <c r="Y17" s="32"/>
      <c r="Z17" s="32"/>
    </row>
    <row r="18" spans="1:26" ht="15.75" thickBot="1" x14ac:dyDescent="0.3">
      <c r="A18" s="32"/>
      <c r="B18" s="40"/>
      <c r="C18" s="20" t="s">
        <v>77</v>
      </c>
      <c r="D18" s="2" t="s">
        <v>15</v>
      </c>
      <c r="E18" s="15">
        <f>WORKDAY(G18,-7,Calendar!$S$4:$S$13)</f>
        <v>44606</v>
      </c>
      <c r="F18" s="17">
        <f>WORKDAY(G18,-2,Calendar!$S$4:$S$13)</f>
        <v>44613</v>
      </c>
      <c r="G18" s="45">
        <f>IFERROR(INDEX(Calendar!$A$2:$E$433,Calendar!H12,5),””)</f>
        <v>44615</v>
      </c>
      <c r="H18" s="31"/>
      <c r="I18" s="21" t="s">
        <v>78</v>
      </c>
      <c r="J18" s="16" t="s">
        <v>78</v>
      </c>
      <c r="K18" s="15" t="s">
        <v>78</v>
      </c>
      <c r="L18" s="39"/>
      <c r="M18" s="27"/>
      <c r="N18" s="32"/>
      <c r="O18" s="32"/>
      <c r="P18" s="32"/>
      <c r="Q18" s="32"/>
      <c r="R18" s="32"/>
      <c r="S18" s="32"/>
      <c r="T18" s="32"/>
      <c r="U18" s="32"/>
      <c r="V18" s="32"/>
      <c r="W18" s="32"/>
      <c r="X18" s="32"/>
      <c r="Y18" s="32"/>
      <c r="Z18" s="32"/>
    </row>
    <row r="19" spans="1:26" ht="15.75" thickBot="1" x14ac:dyDescent="0.3">
      <c r="A19" s="32"/>
      <c r="B19" s="40"/>
      <c r="C19" s="22" t="s">
        <v>79</v>
      </c>
      <c r="D19" s="23" t="s">
        <v>16</v>
      </c>
      <c r="E19" s="15">
        <f>WORKDAY(G19,-7,Calendar!$S$4:$S$13)</f>
        <v>44641</v>
      </c>
      <c r="F19" s="17">
        <f>WORKDAY(G19,-2,Calendar!$S$4:$S$13)</f>
        <v>44648</v>
      </c>
      <c r="G19" s="45">
        <f>IFERROR(INDEX(Calendar!$A$2:$E$433,Calendar!H13,5),””)</f>
        <v>44650</v>
      </c>
      <c r="H19" s="31"/>
      <c r="I19" s="25" t="s">
        <v>78</v>
      </c>
      <c r="J19" s="26" t="s">
        <v>78</v>
      </c>
      <c r="K19" s="24" t="s">
        <v>78</v>
      </c>
      <c r="L19" s="39"/>
      <c r="M19" s="27"/>
      <c r="N19" s="32"/>
      <c r="O19" s="32"/>
      <c r="P19" s="32"/>
      <c r="Q19" s="32"/>
      <c r="R19" s="32"/>
      <c r="S19" s="32"/>
      <c r="T19" s="32"/>
      <c r="U19" s="32"/>
      <c r="V19" s="32"/>
      <c r="W19" s="32"/>
      <c r="X19" s="32"/>
      <c r="Y19" s="32"/>
      <c r="Z19" s="32"/>
    </row>
    <row r="20" spans="1:26" x14ac:dyDescent="0.25">
      <c r="A20" s="32"/>
      <c r="B20" s="41"/>
      <c r="C20" s="27"/>
      <c r="D20" s="27"/>
      <c r="E20" s="27"/>
      <c r="F20" s="27"/>
      <c r="G20" s="27"/>
      <c r="H20" s="27"/>
      <c r="I20" s="27"/>
      <c r="J20" s="27"/>
      <c r="K20" s="27"/>
      <c r="L20" s="39"/>
      <c r="M20" s="27"/>
      <c r="N20" s="32"/>
      <c r="O20" s="32"/>
      <c r="P20" s="32"/>
      <c r="Q20" s="32"/>
      <c r="R20" s="32"/>
      <c r="S20" s="32"/>
      <c r="T20" s="32"/>
      <c r="U20" s="32"/>
      <c r="V20" s="32"/>
      <c r="W20" s="32"/>
      <c r="X20" s="32"/>
      <c r="Y20" s="32"/>
      <c r="Z20" s="32"/>
    </row>
    <row r="21" spans="1:26" x14ac:dyDescent="0.25">
      <c r="A21" s="32"/>
      <c r="B21" s="41"/>
      <c r="C21" s="27"/>
      <c r="D21" s="27"/>
      <c r="E21" s="27"/>
      <c r="F21" s="27"/>
      <c r="G21" s="27"/>
      <c r="H21" s="27"/>
      <c r="I21" s="27"/>
      <c r="J21" s="27"/>
      <c r="K21" s="27"/>
      <c r="L21" s="39"/>
      <c r="M21" s="27"/>
      <c r="N21" s="32"/>
      <c r="O21" s="32"/>
      <c r="P21" s="32"/>
      <c r="Q21" s="32"/>
      <c r="R21" s="32"/>
      <c r="S21" s="32"/>
      <c r="T21" s="32"/>
      <c r="U21" s="32"/>
      <c r="V21" s="32"/>
      <c r="W21" s="32"/>
      <c r="X21" s="32"/>
      <c r="Y21" s="32"/>
      <c r="Z21" s="32"/>
    </row>
    <row r="22" spans="1:26" ht="32.25" customHeight="1" x14ac:dyDescent="0.25">
      <c r="A22" s="32"/>
      <c r="B22" s="41"/>
      <c r="C22" s="51" t="s">
        <v>80</v>
      </c>
      <c r="D22" s="51"/>
      <c r="E22" s="51"/>
      <c r="F22" s="51"/>
      <c r="G22" s="51"/>
      <c r="H22" s="51"/>
      <c r="I22" s="51"/>
      <c r="J22" s="51"/>
      <c r="K22" s="51"/>
      <c r="L22" s="39"/>
      <c r="M22" s="27"/>
      <c r="N22" s="32"/>
      <c r="O22" s="32"/>
      <c r="P22" s="32"/>
      <c r="Q22" s="32"/>
      <c r="R22" s="32"/>
      <c r="S22" s="32"/>
      <c r="T22" s="32"/>
      <c r="U22" s="32"/>
      <c r="V22" s="32"/>
      <c r="W22" s="32"/>
      <c r="X22" s="32"/>
      <c r="Y22" s="32"/>
      <c r="Z22" s="32"/>
    </row>
    <row r="23" spans="1:26" x14ac:dyDescent="0.25">
      <c r="A23" s="32"/>
      <c r="B23" s="41"/>
      <c r="C23" s="51"/>
      <c r="D23" s="51"/>
      <c r="E23" s="51"/>
      <c r="F23" s="51"/>
      <c r="G23" s="51"/>
      <c r="H23" s="51"/>
      <c r="I23" s="51"/>
      <c r="J23" s="51"/>
      <c r="K23" s="51"/>
      <c r="L23" s="39"/>
      <c r="M23" s="27"/>
      <c r="N23" s="32"/>
      <c r="O23" s="32"/>
      <c r="P23" s="32"/>
      <c r="Q23" s="32"/>
      <c r="R23" s="32"/>
      <c r="S23" s="32"/>
      <c r="T23" s="32"/>
      <c r="U23" s="32"/>
      <c r="V23" s="32"/>
      <c r="W23" s="32"/>
      <c r="X23" s="32"/>
      <c r="Y23" s="32"/>
      <c r="Z23" s="32"/>
    </row>
    <row r="24" spans="1:26" x14ac:dyDescent="0.25">
      <c r="A24" s="32"/>
      <c r="B24" s="41"/>
      <c r="C24" s="27"/>
      <c r="D24" s="27"/>
      <c r="E24" s="27"/>
      <c r="F24" s="27"/>
      <c r="G24" s="28"/>
      <c r="H24" s="27"/>
      <c r="I24" s="27"/>
      <c r="J24" s="27"/>
      <c r="K24" s="27"/>
      <c r="L24" s="39"/>
      <c r="M24" s="27"/>
      <c r="N24" s="32"/>
      <c r="O24" s="32"/>
      <c r="P24" s="32"/>
      <c r="Q24" s="32"/>
      <c r="R24" s="32"/>
      <c r="S24" s="32"/>
      <c r="T24" s="32"/>
      <c r="U24" s="32"/>
      <c r="V24" s="32"/>
      <c r="W24" s="32"/>
      <c r="X24" s="32"/>
      <c r="Y24" s="32"/>
      <c r="Z24" s="32"/>
    </row>
    <row r="25" spans="1:26" ht="15.75" thickBot="1" x14ac:dyDescent="0.3">
      <c r="A25" s="32"/>
      <c r="B25" s="42"/>
      <c r="C25" s="43"/>
      <c r="D25" s="43"/>
      <c r="E25" s="43"/>
      <c r="F25" s="43"/>
      <c r="G25" s="43"/>
      <c r="H25" s="43"/>
      <c r="I25" s="43"/>
      <c r="J25" s="43"/>
      <c r="K25" s="43"/>
      <c r="L25" s="44"/>
      <c r="M25" s="27"/>
      <c r="N25" s="32"/>
      <c r="O25" s="32"/>
      <c r="P25" s="32"/>
      <c r="Q25" s="32"/>
      <c r="R25" s="32"/>
      <c r="S25" s="32"/>
      <c r="T25" s="32"/>
      <c r="U25" s="32"/>
      <c r="V25" s="32"/>
      <c r="W25" s="32"/>
      <c r="X25" s="32"/>
      <c r="Y25" s="32"/>
      <c r="Z25" s="32"/>
    </row>
    <row r="26" spans="1:26" x14ac:dyDescent="0.25">
      <c r="A26" s="32"/>
      <c r="B26" s="32"/>
      <c r="C26" s="32"/>
      <c r="D26" s="32"/>
      <c r="E26" s="32"/>
      <c r="F26" s="32"/>
      <c r="G26" s="32"/>
      <c r="H26" s="32"/>
      <c r="I26" s="32"/>
      <c r="J26" s="32"/>
      <c r="K26" s="32"/>
      <c r="L26" s="32"/>
      <c r="M26" s="32"/>
      <c r="N26" s="32"/>
      <c r="O26" s="32"/>
      <c r="P26" s="32"/>
      <c r="Q26" s="32"/>
      <c r="R26" s="32"/>
      <c r="S26" s="32"/>
      <c r="T26" s="32"/>
      <c r="U26" s="32"/>
      <c r="V26" s="32"/>
      <c r="W26" s="32"/>
      <c r="X26" s="32"/>
      <c r="Y26" s="32"/>
      <c r="Z26" s="32"/>
    </row>
    <row r="27" spans="1:26" x14ac:dyDescent="0.25">
      <c r="A27" s="32"/>
      <c r="B27" s="32"/>
      <c r="C27" s="32"/>
      <c r="D27" s="32"/>
      <c r="E27" s="32"/>
      <c r="F27" s="32"/>
      <c r="G27" s="32"/>
      <c r="H27" s="32"/>
      <c r="I27" s="32"/>
      <c r="J27" s="32"/>
      <c r="K27" s="32"/>
      <c r="L27" s="32"/>
      <c r="M27" s="32"/>
      <c r="N27" s="32"/>
      <c r="O27" s="32"/>
      <c r="P27" s="32"/>
      <c r="Q27" s="32"/>
      <c r="R27" s="32"/>
      <c r="S27" s="32"/>
      <c r="T27" s="32"/>
      <c r="U27" s="32"/>
      <c r="V27" s="32"/>
      <c r="W27" s="32"/>
      <c r="X27" s="32"/>
      <c r="Y27" s="32"/>
      <c r="Z27" s="32"/>
    </row>
    <row r="28" spans="1:26" x14ac:dyDescent="0.25">
      <c r="A28" s="32"/>
      <c r="B28" s="32"/>
      <c r="C28" s="32"/>
      <c r="D28" s="32"/>
      <c r="E28" s="32"/>
      <c r="F28" s="32"/>
      <c r="G28" s="33"/>
      <c r="H28" s="32"/>
      <c r="I28" s="32"/>
      <c r="J28" s="32"/>
      <c r="K28" s="32"/>
      <c r="L28" s="32"/>
      <c r="M28" s="32"/>
      <c r="N28" s="32"/>
      <c r="O28" s="32"/>
      <c r="P28" s="32"/>
      <c r="Q28" s="32"/>
      <c r="R28" s="32"/>
      <c r="S28" s="32"/>
      <c r="T28" s="32"/>
      <c r="U28" s="32"/>
      <c r="V28" s="32"/>
      <c r="W28" s="32"/>
      <c r="X28" s="32"/>
      <c r="Y28" s="32"/>
      <c r="Z28" s="32"/>
    </row>
    <row r="29" spans="1:26" x14ac:dyDescent="0.25">
      <c r="A29" s="32"/>
      <c r="B29" s="32"/>
      <c r="C29" s="32"/>
      <c r="D29" s="32"/>
      <c r="E29" s="32"/>
      <c r="F29" s="32"/>
      <c r="G29" s="32"/>
      <c r="H29" s="32"/>
      <c r="I29" s="32"/>
      <c r="J29" s="32"/>
      <c r="K29" s="32"/>
      <c r="L29" s="32"/>
      <c r="M29" s="32"/>
      <c r="N29" s="32"/>
      <c r="O29" s="32"/>
      <c r="P29" s="32"/>
      <c r="Q29" s="32"/>
      <c r="R29" s="32"/>
      <c r="S29" s="32"/>
      <c r="T29" s="32"/>
      <c r="U29" s="32"/>
      <c r="V29" s="32"/>
      <c r="W29" s="32"/>
      <c r="X29" s="32"/>
      <c r="Y29" s="32"/>
      <c r="Z29" s="32"/>
    </row>
    <row r="30" spans="1:26" x14ac:dyDescent="0.25">
      <c r="A30" s="32"/>
      <c r="B30" s="32"/>
      <c r="C30" s="32"/>
      <c r="D30" s="32"/>
      <c r="E30" s="32"/>
      <c r="F30" s="32"/>
      <c r="G30" s="32"/>
      <c r="H30" s="32"/>
      <c r="I30" s="32"/>
      <c r="J30" s="32"/>
      <c r="K30" s="32"/>
      <c r="L30" s="32"/>
      <c r="M30" s="32"/>
      <c r="N30" s="32"/>
      <c r="O30" s="32"/>
      <c r="P30" s="32"/>
      <c r="Q30" s="32"/>
      <c r="R30" s="32"/>
      <c r="S30" s="32"/>
      <c r="T30" s="32"/>
      <c r="U30" s="32"/>
      <c r="V30" s="32"/>
      <c r="W30" s="32"/>
      <c r="X30" s="32"/>
      <c r="Y30" s="32"/>
      <c r="Z30" s="32"/>
    </row>
    <row r="31" spans="1:26" x14ac:dyDescent="0.25">
      <c r="A31" s="32"/>
      <c r="B31" s="32"/>
      <c r="C31" s="32"/>
      <c r="D31" s="32"/>
      <c r="E31" s="32"/>
      <c r="F31" s="32"/>
      <c r="G31" s="32"/>
      <c r="H31" s="32"/>
      <c r="I31" s="32"/>
      <c r="J31" s="32"/>
      <c r="K31" s="32"/>
      <c r="L31" s="32"/>
      <c r="M31" s="32"/>
      <c r="N31" s="32"/>
      <c r="O31" s="32"/>
      <c r="P31" s="32"/>
      <c r="Q31" s="32"/>
      <c r="R31" s="32"/>
      <c r="S31" s="32"/>
      <c r="T31" s="32"/>
      <c r="U31" s="32"/>
      <c r="V31" s="32"/>
      <c r="W31" s="32"/>
      <c r="X31" s="32"/>
      <c r="Y31" s="32"/>
      <c r="Z31" s="32"/>
    </row>
    <row r="32" spans="1:26" x14ac:dyDescent="0.25">
      <c r="A32" s="32"/>
      <c r="B32" s="32"/>
      <c r="C32" s="32"/>
      <c r="D32" s="32"/>
      <c r="E32" s="32"/>
      <c r="F32" s="32"/>
      <c r="G32" s="32"/>
      <c r="H32" s="32"/>
      <c r="I32" s="32"/>
      <c r="J32" s="32"/>
      <c r="K32" s="32"/>
      <c r="L32" s="32"/>
      <c r="M32" s="32"/>
      <c r="N32" s="32"/>
      <c r="O32" s="32"/>
      <c r="P32" s="32"/>
      <c r="Q32" s="32"/>
      <c r="R32" s="32"/>
      <c r="S32" s="32"/>
      <c r="T32" s="32"/>
      <c r="U32" s="32"/>
      <c r="V32" s="32"/>
      <c r="W32" s="32"/>
      <c r="X32" s="32"/>
      <c r="Y32" s="32"/>
      <c r="Z32" s="32"/>
    </row>
    <row r="33" spans="1:26" x14ac:dyDescent="0.25">
      <c r="A33" s="32"/>
      <c r="B33" s="32"/>
      <c r="C33" s="32"/>
      <c r="D33" s="32"/>
      <c r="E33" s="32"/>
      <c r="F33" s="32"/>
      <c r="G33" s="32"/>
      <c r="H33" s="32"/>
      <c r="I33" s="32"/>
      <c r="J33" s="32"/>
      <c r="K33" s="32"/>
      <c r="L33" s="32"/>
      <c r="M33" s="32"/>
      <c r="N33" s="32"/>
      <c r="O33" s="32"/>
      <c r="P33" s="32"/>
      <c r="Q33" s="32"/>
      <c r="R33" s="32"/>
      <c r="S33" s="32"/>
      <c r="T33" s="32"/>
      <c r="U33" s="32"/>
      <c r="V33" s="32"/>
      <c r="W33" s="32"/>
      <c r="X33" s="32"/>
      <c r="Y33" s="32"/>
      <c r="Z33" s="32"/>
    </row>
    <row r="34" spans="1:26" x14ac:dyDescent="0.25">
      <c r="A34" s="32"/>
      <c r="B34" s="32"/>
      <c r="C34" s="32"/>
      <c r="D34" s="32"/>
      <c r="E34" s="32"/>
      <c r="F34" s="32"/>
      <c r="G34" s="32"/>
      <c r="H34" s="32"/>
      <c r="I34" s="32"/>
      <c r="J34" s="32"/>
      <c r="K34" s="32"/>
      <c r="L34" s="32"/>
      <c r="M34" s="32"/>
      <c r="N34" s="32"/>
      <c r="O34" s="32"/>
      <c r="P34" s="32"/>
      <c r="Q34" s="32"/>
      <c r="R34" s="32"/>
      <c r="S34" s="32"/>
      <c r="T34" s="32"/>
      <c r="U34" s="32"/>
      <c r="V34" s="32"/>
      <c r="W34" s="32"/>
      <c r="X34" s="32"/>
      <c r="Y34" s="32"/>
      <c r="Z34" s="32"/>
    </row>
    <row r="35" spans="1:26" x14ac:dyDescent="0.25">
      <c r="A35" s="32"/>
      <c r="B35" s="32"/>
      <c r="C35" s="32"/>
      <c r="D35" s="32"/>
      <c r="E35" s="32"/>
      <c r="F35" s="32"/>
      <c r="G35" s="32"/>
      <c r="H35" s="32"/>
      <c r="I35" s="32"/>
      <c r="J35" s="32"/>
      <c r="K35" s="32"/>
      <c r="L35" s="32"/>
      <c r="M35" s="32"/>
      <c r="N35" s="32"/>
      <c r="O35" s="32"/>
      <c r="P35" s="32"/>
      <c r="Q35" s="32"/>
      <c r="R35" s="32"/>
      <c r="S35" s="32"/>
      <c r="T35" s="32"/>
      <c r="U35" s="32"/>
      <c r="V35" s="32"/>
      <c r="W35" s="32"/>
      <c r="X35" s="32"/>
      <c r="Y35" s="32"/>
      <c r="Z35" s="32"/>
    </row>
    <row r="36" spans="1:26" x14ac:dyDescent="0.25">
      <c r="A36" s="32"/>
      <c r="B36" s="32"/>
      <c r="C36" s="32"/>
      <c r="D36" s="32"/>
      <c r="E36" s="32"/>
      <c r="F36" s="32"/>
      <c r="G36" s="32"/>
      <c r="H36" s="32"/>
      <c r="I36" s="32"/>
      <c r="J36" s="32"/>
      <c r="K36" s="32"/>
      <c r="L36" s="32"/>
      <c r="M36" s="32"/>
      <c r="N36" s="32"/>
      <c r="O36" s="32"/>
      <c r="P36" s="32"/>
      <c r="Q36" s="32"/>
      <c r="R36" s="32"/>
      <c r="S36" s="32"/>
      <c r="T36" s="32"/>
      <c r="U36" s="32"/>
      <c r="V36" s="32"/>
      <c r="W36" s="32"/>
      <c r="X36" s="32"/>
      <c r="Y36" s="32"/>
      <c r="Z36" s="32"/>
    </row>
    <row r="37" spans="1:26" x14ac:dyDescent="0.25">
      <c r="A37" s="32"/>
      <c r="B37" s="32"/>
      <c r="C37" s="32"/>
      <c r="D37" s="32"/>
      <c r="E37" s="32"/>
      <c r="F37" s="32"/>
      <c r="G37" s="32"/>
      <c r="H37" s="32"/>
      <c r="I37" s="32"/>
      <c r="J37" s="32"/>
      <c r="K37" s="32"/>
      <c r="L37" s="32"/>
      <c r="M37" s="32"/>
      <c r="N37" s="32"/>
      <c r="O37" s="32"/>
      <c r="P37" s="32"/>
      <c r="Q37" s="32"/>
      <c r="R37" s="32"/>
      <c r="S37" s="32"/>
      <c r="T37" s="32"/>
      <c r="U37" s="32"/>
      <c r="V37" s="32"/>
      <c r="W37" s="32"/>
      <c r="X37" s="32"/>
      <c r="Y37" s="32"/>
      <c r="Z37" s="32"/>
    </row>
    <row r="38" spans="1:26" x14ac:dyDescent="0.25">
      <c r="A38" s="32"/>
      <c r="B38" s="32"/>
      <c r="C38" s="32"/>
      <c r="D38" s="32"/>
      <c r="E38" s="32"/>
      <c r="F38" s="32"/>
      <c r="G38" s="32"/>
      <c r="H38" s="32"/>
      <c r="I38" s="32"/>
      <c r="J38" s="32"/>
      <c r="K38" s="32"/>
      <c r="L38" s="32"/>
      <c r="M38" s="32"/>
      <c r="N38" s="32"/>
      <c r="O38" s="32"/>
      <c r="P38" s="32"/>
      <c r="Q38" s="32"/>
      <c r="R38" s="32"/>
      <c r="S38" s="32"/>
      <c r="T38" s="32"/>
      <c r="U38" s="32"/>
      <c r="V38" s="32"/>
      <c r="W38" s="32"/>
      <c r="X38" s="32"/>
      <c r="Y38" s="32"/>
      <c r="Z38" s="32"/>
    </row>
    <row r="39" spans="1:26" x14ac:dyDescent="0.25">
      <c r="A39" s="32"/>
      <c r="B39" s="32"/>
      <c r="C39" s="32"/>
      <c r="D39" s="32"/>
      <c r="E39" s="32"/>
      <c r="F39" s="32"/>
      <c r="G39" s="32"/>
      <c r="H39" s="32"/>
      <c r="I39" s="32"/>
      <c r="J39" s="32"/>
      <c r="K39" s="32"/>
      <c r="L39" s="32"/>
      <c r="M39" s="32"/>
      <c r="N39" s="32"/>
      <c r="O39" s="32"/>
      <c r="P39" s="32"/>
      <c r="Q39" s="32"/>
      <c r="R39" s="32"/>
      <c r="S39" s="32"/>
      <c r="T39" s="32"/>
      <c r="U39" s="32"/>
      <c r="V39" s="32"/>
      <c r="W39" s="32"/>
      <c r="X39" s="32"/>
      <c r="Y39" s="32"/>
      <c r="Z39" s="32"/>
    </row>
    <row r="40" spans="1:26" x14ac:dyDescent="0.25">
      <c r="A40" s="32"/>
      <c r="B40" s="32"/>
      <c r="C40" s="32"/>
      <c r="D40" s="32"/>
      <c r="E40" s="32"/>
      <c r="F40" s="32"/>
      <c r="G40" s="32"/>
      <c r="H40" s="32"/>
      <c r="I40" s="32"/>
      <c r="J40" s="32"/>
      <c r="K40" s="32"/>
      <c r="L40" s="32"/>
      <c r="M40" s="32"/>
      <c r="N40" s="32"/>
      <c r="O40" s="32"/>
      <c r="P40" s="32"/>
      <c r="Q40" s="32"/>
      <c r="R40" s="32"/>
      <c r="S40" s="32"/>
      <c r="T40" s="32"/>
      <c r="U40" s="32"/>
      <c r="V40" s="32"/>
      <c r="W40" s="32"/>
      <c r="X40" s="32"/>
      <c r="Y40" s="32"/>
      <c r="Z40" s="32"/>
    </row>
    <row r="41" spans="1:26" x14ac:dyDescent="0.25">
      <c r="A41" s="32"/>
      <c r="B41" s="32"/>
      <c r="C41" s="32"/>
      <c r="D41" s="32"/>
      <c r="E41" s="32"/>
      <c r="F41" s="32"/>
      <c r="G41" s="32"/>
      <c r="H41" s="32"/>
      <c r="I41" s="32"/>
      <c r="J41" s="32"/>
      <c r="K41" s="32"/>
      <c r="L41" s="32"/>
      <c r="M41" s="32"/>
      <c r="N41" s="32"/>
      <c r="O41" s="32"/>
      <c r="P41" s="32"/>
      <c r="Q41" s="32"/>
      <c r="R41" s="32"/>
      <c r="S41" s="32"/>
      <c r="T41" s="32"/>
      <c r="U41" s="32"/>
      <c r="V41" s="32"/>
      <c r="W41" s="32"/>
      <c r="X41" s="32"/>
      <c r="Y41" s="32"/>
      <c r="Z41" s="32"/>
    </row>
    <row r="42" spans="1:26" x14ac:dyDescent="0.25">
      <c r="A42" s="32"/>
      <c r="B42" s="32"/>
      <c r="C42" s="32"/>
      <c r="D42" s="32"/>
      <c r="E42" s="32"/>
      <c r="F42" s="32"/>
      <c r="G42" s="32"/>
      <c r="H42" s="32"/>
      <c r="I42" s="32"/>
      <c r="J42" s="32"/>
      <c r="K42" s="32"/>
      <c r="L42" s="32"/>
      <c r="M42" s="32"/>
      <c r="N42" s="32"/>
      <c r="O42" s="32"/>
      <c r="P42" s="32"/>
      <c r="Q42" s="32"/>
      <c r="R42" s="32"/>
      <c r="S42" s="32"/>
      <c r="T42" s="32"/>
      <c r="U42" s="32"/>
      <c r="V42" s="32"/>
      <c r="W42" s="32"/>
      <c r="X42" s="32"/>
      <c r="Y42" s="32"/>
      <c r="Z42" s="32"/>
    </row>
    <row r="43" spans="1:26"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c r="Z43" s="32"/>
    </row>
    <row r="44" spans="1:26" x14ac:dyDescent="0.25">
      <c r="A44" s="32"/>
      <c r="B44" s="32"/>
      <c r="C44" s="32"/>
      <c r="D44" s="32"/>
      <c r="E44" s="32"/>
      <c r="F44" s="32"/>
      <c r="G44" s="32"/>
      <c r="H44" s="32"/>
      <c r="I44" s="32"/>
      <c r="J44" s="32"/>
      <c r="K44" s="32"/>
      <c r="L44" s="32"/>
      <c r="M44" s="32"/>
      <c r="N44" s="32"/>
      <c r="O44" s="32"/>
      <c r="P44" s="32"/>
      <c r="Q44" s="32"/>
      <c r="R44" s="32"/>
      <c r="S44" s="32"/>
      <c r="T44" s="32"/>
      <c r="U44" s="32"/>
      <c r="V44" s="32"/>
      <c r="W44" s="32"/>
      <c r="X44" s="32"/>
      <c r="Y44" s="32"/>
      <c r="Z44" s="32"/>
    </row>
    <row r="45" spans="1:26" x14ac:dyDescent="0.25">
      <c r="A45" s="32"/>
      <c r="B45" s="32"/>
      <c r="C45" s="32"/>
      <c r="D45" s="32"/>
      <c r="E45" s="32"/>
      <c r="F45" s="32"/>
      <c r="G45" s="32"/>
      <c r="H45" s="32"/>
      <c r="I45" s="32"/>
      <c r="J45" s="32"/>
      <c r="K45" s="32"/>
      <c r="L45" s="32"/>
      <c r="M45" s="32"/>
      <c r="N45" s="32"/>
      <c r="O45" s="32"/>
      <c r="P45" s="32"/>
      <c r="Q45" s="32"/>
      <c r="R45" s="32"/>
      <c r="S45" s="32"/>
      <c r="T45" s="32"/>
      <c r="U45" s="32"/>
      <c r="V45" s="32"/>
      <c r="W45" s="32"/>
      <c r="X45" s="32"/>
      <c r="Y45" s="32"/>
      <c r="Z45" s="32"/>
    </row>
    <row r="46" spans="1:26" x14ac:dyDescent="0.25">
      <c r="A46" s="32"/>
      <c r="B46" s="32"/>
      <c r="C46" s="32"/>
      <c r="D46" s="32"/>
      <c r="E46" s="32"/>
      <c r="F46" s="32"/>
      <c r="G46" s="32"/>
      <c r="H46" s="32"/>
      <c r="I46" s="32"/>
      <c r="J46" s="32"/>
      <c r="K46" s="32"/>
      <c r="L46" s="32"/>
      <c r="M46" s="32"/>
      <c r="N46" s="32"/>
      <c r="O46" s="32"/>
      <c r="P46" s="32"/>
      <c r="Q46" s="32"/>
      <c r="R46" s="32"/>
      <c r="S46" s="32"/>
      <c r="T46" s="32"/>
      <c r="U46" s="32"/>
      <c r="V46" s="32"/>
      <c r="W46" s="32"/>
      <c r="X46" s="32"/>
      <c r="Y46" s="32"/>
      <c r="Z46" s="32"/>
    </row>
    <row r="47" spans="1:26" x14ac:dyDescent="0.25">
      <c r="A47" s="32"/>
      <c r="B47" s="32"/>
      <c r="C47" s="32"/>
      <c r="D47" s="32"/>
      <c r="E47" s="32"/>
      <c r="F47" s="32"/>
      <c r="G47" s="32"/>
      <c r="H47" s="32"/>
      <c r="I47" s="32"/>
      <c r="J47" s="32"/>
      <c r="K47" s="32"/>
      <c r="L47" s="32"/>
      <c r="M47" s="32"/>
      <c r="N47" s="32"/>
      <c r="O47" s="32"/>
      <c r="P47" s="32"/>
      <c r="Q47" s="32"/>
      <c r="R47" s="32"/>
      <c r="S47" s="32"/>
      <c r="T47" s="32"/>
      <c r="U47" s="32"/>
      <c r="V47" s="32"/>
      <c r="W47" s="32"/>
      <c r="X47" s="32"/>
      <c r="Y47" s="32"/>
      <c r="Z47" s="32"/>
    </row>
    <row r="48" spans="1:26" x14ac:dyDescent="0.25">
      <c r="A48" s="32"/>
      <c r="B48" s="32"/>
      <c r="C48" s="32"/>
      <c r="D48" s="32"/>
      <c r="E48" s="32"/>
      <c r="F48" s="32"/>
      <c r="G48" s="32"/>
      <c r="H48" s="32"/>
      <c r="I48" s="32"/>
      <c r="J48" s="32"/>
      <c r="K48" s="32"/>
      <c r="L48" s="32"/>
      <c r="M48" s="32"/>
      <c r="N48" s="32"/>
      <c r="O48" s="32"/>
      <c r="P48" s="32"/>
      <c r="Q48" s="32"/>
      <c r="R48" s="32"/>
      <c r="S48" s="32"/>
      <c r="T48" s="32"/>
      <c r="U48" s="32"/>
      <c r="V48" s="32"/>
      <c r="W48" s="32"/>
      <c r="X48" s="32"/>
      <c r="Y48" s="32"/>
      <c r="Z48" s="32"/>
    </row>
  </sheetData>
  <sheetProtection algorithmName="SHA-512" hashValue="OPNTj7fHvID9njlTQx8PGXlfFPFmQcgZYPqz8+lNySPD3AlZ1+G4thuHPYqGfZ04a/83J8F8mXKmJPEqutV8hw==" saltValue="+KN+4t2jC2EMHvxhl2Nitg==" spinCount="100000" sheet="1" objects="1" scenarios="1"/>
  <mergeCells count="11">
    <mergeCell ref="K6:K7"/>
    <mergeCell ref="C22:K23"/>
    <mergeCell ref="C3:J3"/>
    <mergeCell ref="C4:E5"/>
    <mergeCell ref="I4:J5"/>
    <mergeCell ref="C6:C7"/>
    <mergeCell ref="D6:D7"/>
    <mergeCell ref="E6:E7"/>
    <mergeCell ref="F6:F7"/>
    <mergeCell ref="I6:I7"/>
    <mergeCell ref="J6:J7"/>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Calendar!$L$2:$L$37</xm:f>
          </x14:formula1>
          <xm:sqref>G5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Calendar</vt:lpstr>
      <vt:lpstr>PAY DATES</vt:lpstr>
      <vt:lpstr>Calendar!Extract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Shakeel Subratty</dc:creator>
  <cp:lastModifiedBy>Phil Ball</cp:lastModifiedBy>
  <dcterms:created xsi:type="dcterms:W3CDTF">2021-01-29T16:02:49Z</dcterms:created>
  <dcterms:modified xsi:type="dcterms:W3CDTF">2021-03-26T12:41:19Z</dcterms:modified>
</cp:coreProperties>
</file>